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D:\science\"/>
    </mc:Choice>
  </mc:AlternateContent>
  <xr:revisionPtr revIDLastSave="0" documentId="13_ncr:1_{C8AC60DA-439A-4CC0-8073-BC38DEC06F13}" xr6:coauthVersionLast="38" xr6:coauthVersionMax="38" xr10:uidLastSave="{00000000-0000-0000-0000-000000000000}"/>
  <bookViews>
    <workbookView xWindow="0" yWindow="0" windowWidth="20490" windowHeight="7485" xr2:uid="{2A64B3CD-CF26-4815-9DB7-28F629749ACF}"/>
  </bookViews>
  <sheets>
    <sheet name="EXPLORING a SPREADSHEET" sheetId="4" r:id="rId1"/>
    <sheet name="CASE STUDY CAR SEATS" sheetId="7" r:id="rId2"/>
    <sheet name="PRINCIPLES of KINETICS" sheetId="2" r:id="rId3"/>
    <sheet name="KINETICS GRAPHED" sheetId="1" r:id="rId4"/>
    <sheet name="MORE CALCULATIONS WITH KE" sheetId="5" r:id="rId5"/>
    <sheet name="CAREERS" sheetId="10" r:id="rId6"/>
    <sheet name="COASTER" sheetId="3" r:id="rId7"/>
    <sheet name="ORIGINAL DATA CAR SEATS" sheetId="12" r:id="rId8"/>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0" i="2" l="1"/>
  <c r="F39" i="2"/>
  <c r="D7" i="1" l="1"/>
  <c r="D11" i="1"/>
  <c r="D12" i="1"/>
  <c r="D13" i="1"/>
  <c r="D5" i="1"/>
  <c r="D6" i="1"/>
  <c r="D4" i="1"/>
  <c r="D10" i="1"/>
  <c r="E11" i="1" l="1"/>
  <c r="E5" i="1"/>
  <c r="E13" i="1"/>
  <c r="E12" i="1"/>
  <c r="E7" i="1"/>
  <c r="E6" i="1"/>
</calcChain>
</file>

<file path=xl/sharedStrings.xml><?xml version="1.0" encoding="utf-8"?>
<sst xmlns="http://schemas.openxmlformats.org/spreadsheetml/2006/main" count="211" uniqueCount="145">
  <si>
    <t>INCREASE VELOCITY</t>
  </si>
  <si>
    <t>INCREASE MASS</t>
  </si>
  <si>
    <t>MASS</t>
  </si>
  <si>
    <t>VELOCITY</t>
  </si>
  <si>
    <t>JOULES</t>
  </si>
  <si>
    <t>GROWTH</t>
  </si>
  <si>
    <t>CONDITION</t>
  </si>
  <si>
    <t>KENETIC ENERGY AND SPEED</t>
  </si>
  <si>
    <t>ENERGY OF MOTION</t>
  </si>
  <si>
    <t>N/A</t>
  </si>
  <si>
    <t>VELOCITY INCREASE</t>
  </si>
  <si>
    <t>2 TIMES THE PREVIOUS</t>
  </si>
  <si>
    <t>4 TIMES THE PREVIOUS</t>
  </si>
  <si>
    <t xml:space="preserve">PROPORTIONAL </t>
  </si>
  <si>
    <t>JOULE INCREASE</t>
  </si>
  <si>
    <t>MASS INCREASE</t>
  </si>
  <si>
    <r>
      <t>The </t>
    </r>
    <r>
      <rPr>
        <b/>
        <sz val="10"/>
        <color rgb="FF6A6A6A"/>
        <rFont val="Arial"/>
        <family val="2"/>
      </rPr>
      <t>kinetic energy</t>
    </r>
    <r>
      <rPr>
        <sz val="10"/>
        <color rgb="FF545454"/>
        <rFont val="Arial"/>
        <family val="2"/>
      </rPr>
      <t> of an object is proportional to the square of its velocity (</t>
    </r>
    <r>
      <rPr>
        <b/>
        <sz val="10"/>
        <color rgb="FF6A6A6A"/>
        <rFont val="Arial"/>
        <family val="2"/>
      </rPr>
      <t>speed</t>
    </r>
    <r>
      <rPr>
        <sz val="10"/>
        <color rgb="FF545454"/>
        <rFont val="Arial"/>
        <family val="2"/>
      </rPr>
      <t>). In other words, If there is a twofold increase in </t>
    </r>
    <r>
      <rPr>
        <b/>
        <sz val="10"/>
        <color rgb="FF6A6A6A"/>
        <rFont val="Arial"/>
        <family val="2"/>
      </rPr>
      <t>speed</t>
    </r>
    <r>
      <rPr>
        <sz val="10"/>
        <color rgb="FF545454"/>
        <rFont val="Arial"/>
        <family val="2"/>
      </rPr>
      <t>, the </t>
    </r>
    <r>
      <rPr>
        <b/>
        <sz val="10"/>
        <color rgb="FF6A6A6A"/>
        <rFont val="Arial"/>
        <family val="2"/>
      </rPr>
      <t>kinetic energy</t>
    </r>
    <r>
      <rPr>
        <sz val="10"/>
        <color rgb="FF545454"/>
        <rFont val="Arial"/>
        <family val="2"/>
      </rPr>
      <t> will increase by a factor of four.</t>
    </r>
  </si>
  <si>
    <t>PBS</t>
  </si>
  <si>
    <t>What is 1/2 as a decimal?</t>
  </si>
  <si>
    <t>WRITING FORMULA FOR THE COMPUTER</t>
  </si>
  <si>
    <t>.5*m*v^2</t>
  </si>
  <si>
    <t>EXAMPLE</t>
  </si>
  <si>
    <t>CAR</t>
  </si>
  <si>
    <t>FORMULA</t>
  </si>
  <si>
    <t>0.5*B2*C2^2</t>
  </si>
  <si>
    <t>BOY</t>
  </si>
  <si>
    <t>AGENDA</t>
  </si>
  <si>
    <t>SIZE OF ONE WORKSHEET</t>
  </si>
  <si>
    <t>Excel 2013, the maximum worksheet size is 1048576 rows by 16384 columns</t>
  </si>
  <si>
    <t>2^20</t>
  </si>
  <si>
    <t>WANT TO KNOW MORE?  EXCEL FACTS</t>
  </si>
  <si>
    <t>NAMES OF LOCATIONS: COLUMN AND ROW COORDINATES</t>
  </si>
  <si>
    <t>How many cells?</t>
  </si>
  <si>
    <r>
      <t xml:space="preserve">velocity= </t>
    </r>
    <r>
      <rPr>
        <sz val="11"/>
        <color theme="1"/>
        <rFont val="Calibri"/>
        <family val="2"/>
      </rPr>
      <t>√</t>
    </r>
    <r>
      <rPr>
        <sz val="11"/>
        <color theme="1"/>
        <rFont val="Calibri"/>
        <family val="2"/>
        <scheme val="minor"/>
      </rPr>
      <t>(joules/(.5*mass)</t>
    </r>
  </si>
  <si>
    <t>mass=joules/(.5*v^2)</t>
  </si>
  <si>
    <t>OBJECT 1</t>
  </si>
  <si>
    <t>OBJECT 2</t>
  </si>
  <si>
    <t>SQRT(C26/(.5*B26))</t>
  </si>
  <si>
    <t>C34/(0.5*B34^2)</t>
  </si>
  <si>
    <t xml:space="preserve">SOURCE: </t>
  </si>
  <si>
    <t>WikiHow</t>
  </si>
  <si>
    <t>Physics School UK</t>
  </si>
  <si>
    <t>The formula using computer math symbols is:</t>
  </si>
  <si>
    <t>What operation will the computer do first in this equation?</t>
  </si>
  <si>
    <t>NT1042</t>
  </si>
  <si>
    <t>NT1032</t>
  </si>
  <si>
    <t>NT1033</t>
  </si>
  <si>
    <t>NT1030</t>
  </si>
  <si>
    <t>NT1034</t>
  </si>
  <si>
    <t>NT1031</t>
  </si>
  <si>
    <t>NT1035</t>
  </si>
  <si>
    <t>NT1041</t>
  </si>
  <si>
    <t>951*</t>
  </si>
  <si>
    <t>NT1038</t>
  </si>
  <si>
    <t>1154*</t>
  </si>
  <si>
    <t>NT1040</t>
  </si>
  <si>
    <t>1152*</t>
  </si>
  <si>
    <t>NT1037</t>
  </si>
  <si>
    <t>1191*</t>
  </si>
  <si>
    <t>NT1039</t>
  </si>
  <si>
    <t>1299*</t>
  </si>
  <si>
    <t>NT1036</t>
  </si>
  <si>
    <t>1166*</t>
  </si>
  <si>
    <t>ID</t>
  </si>
  <si>
    <t>ATD</t>
  </si>
  <si>
    <t>knee-head</t>
  </si>
  <si>
    <t>SBS</t>
  </si>
  <si>
    <t>HeadR(g)</t>
  </si>
  <si>
    <t>HIC(36ms)</t>
  </si>
  <si>
    <t>3ms Chest</t>
  </si>
  <si>
    <t>PelvisR(g)</t>
  </si>
  <si>
    <t>Head ex</t>
  </si>
  <si>
    <t>Knee Ex</t>
  </si>
  <si>
    <t>Peak Torso</t>
  </si>
  <si>
    <t>LBS</t>
  </si>
  <si>
    <t>10350Forward</t>
  </si>
  <si>
    <t>10350Mid</t>
  </si>
  <si>
    <t>10350Rear</t>
  </si>
  <si>
    <t>10450Forward</t>
  </si>
  <si>
    <t>10450Mid</t>
  </si>
  <si>
    <t>10450Rear</t>
  </si>
  <si>
    <t>6359Forward</t>
  </si>
  <si>
    <t>6350Mid</t>
  </si>
  <si>
    <t>6350Rear</t>
  </si>
  <si>
    <t>6450Forward</t>
  </si>
  <si>
    <t>6450Mid</t>
  </si>
  <si>
    <t>6450Rear</t>
  </si>
  <si>
    <t>6450BRear</t>
  </si>
  <si>
    <t>ATD – Anthropomorphic Test Device. In this document, ATD refers to 6-year-old or 10-year-old Hybrid III.</t>
  </si>
  <si>
    <t>GWRO MANUFACTURING</t>
  </si>
  <si>
    <t>FORENSICS</t>
  </si>
  <si>
    <t>TRUCK 80,000</t>
  </si>
  <si>
    <t>CAR 4,000</t>
  </si>
  <si>
    <t>POUNDS</t>
  </si>
  <si>
    <t>Then the formula is:</t>
  </si>
  <si>
    <t>VEHICAL MASS IN KILOGRAMS</t>
  </si>
  <si>
    <t>65/MPH</t>
  </si>
  <si>
    <t>METERS/SECOND</t>
  </si>
  <si>
    <t xml:space="preserve">NEXT: When you substitue values in the formula, you will want to use cell locations instead of numbers in your formula. </t>
  </si>
  <si>
    <t>What cell name is used for "m" in the formula?</t>
  </si>
  <si>
    <t>What cell name is used for "v" in the formula?</t>
  </si>
  <si>
    <t>To find answers: click on the Joules amount and look in formula box.</t>
  </si>
  <si>
    <t>This truck has a large amount of kinetic energy when moving at a high speed.</t>
  </si>
  <si>
    <t>How could a truck with less mass have more kinetic energy?</t>
  </si>
  <si>
    <r>
      <rPr>
        <sz val="12"/>
        <color rgb="FF0070C0"/>
        <rFont val="Calibri"/>
        <family val="2"/>
        <scheme val="minor"/>
      </rPr>
      <t>NOTICE</t>
    </r>
    <r>
      <rPr>
        <sz val="12"/>
        <color rgb="FFC00000"/>
        <rFont val="Calibri"/>
        <family val="2"/>
        <scheme val="minor"/>
      </rPr>
      <t>: When you actually write the formula in the active spreadsheet, it will</t>
    </r>
  </si>
  <si>
    <t>Do you square MV  or just V in this formula?</t>
  </si>
  <si>
    <t>This same truck has a lesser amount of kinetic energy when moving at a lower speed.</t>
  </si>
  <si>
    <t>need to look like this: =.5*m*v^2 What symbol will be added?</t>
  </si>
  <si>
    <t>USING POWER OF SPREADSHEET TO CALCULATE AND GRAPH</t>
  </si>
  <si>
    <t xml:space="preserve">Use cell location to calculate: </t>
  </si>
  <si>
    <t>1ST. NO</t>
  </si>
  <si>
    <t>2ND. NO.</t>
  </si>
  <si>
    <t>MULTIPLY THE NUMBERS</t>
  </si>
  <si>
    <t>MOVING AROUND and GETTING BACK TO HOME: SCROLLING - JUMP BOX - CRTL+HOME - F5(DIALOG BOX ENTER A1)</t>
  </si>
  <si>
    <t>FILL DOWN</t>
  </si>
  <si>
    <t>ADD AN = SIGN TO VERIFY THAT IT IS 2 TO THE POWER OF 20</t>
  </si>
  <si>
    <t>USE AN =  SIGN AND A * TO MULTIPLY THE COLUMNS BY THE ROWS</t>
  </si>
  <si>
    <t>CRITERIA</t>
  </si>
  <si>
    <r>
      <t>Submarining</t>
    </r>
    <r>
      <rPr>
        <sz val="12"/>
        <color rgb="FF222222"/>
        <rFont val="Calibri"/>
        <family val="2"/>
        <scheme val="minor"/>
      </rPr>
      <t> occurs during </t>
    </r>
    <r>
      <rPr>
        <b/>
        <sz val="12"/>
        <color rgb="FF222222"/>
        <rFont val="Calibri"/>
        <family val="2"/>
        <scheme val="minor"/>
      </rPr>
      <t>a vehicle</t>
    </r>
    <r>
      <rPr>
        <sz val="12"/>
        <color rgb="FF222222"/>
        <rFont val="Calibri"/>
        <family val="2"/>
        <scheme val="minor"/>
      </rPr>
      <t> collision when the victim is propelled violently under a lap belt.</t>
    </r>
  </si>
  <si>
    <t xml:space="preserve">KNEE-HEAD excursion of less than 150mm. </t>
  </si>
  <si>
    <t>PEAK TORSO should be between -10 &amp; -20 degrees to prevent submarining.</t>
  </si>
  <si>
    <t xml:space="preserve">If the peak torso angle is positive, it indicates that the torso did not rotate far enough forward during </t>
  </si>
  <si>
    <t>the test for the restraint performance to be considered good.</t>
  </si>
  <si>
    <t>Evidence of submarining is the lap belt visibly entering the abdomen area.</t>
  </si>
  <si>
    <t>Which long cushion condition shows the belt in the abdomen?</t>
  </si>
  <si>
    <t>VIDEO-KNEE HEAD</t>
  </si>
  <si>
    <t>VIDEO-SUBMARINING</t>
  </si>
  <si>
    <t xml:space="preserve">Cushion </t>
  </si>
  <si>
    <t>DID ANY OF THE CAR SEATS PRODUCE GOOD ATD KINEMATICS?</t>
  </si>
  <si>
    <t>AGE</t>
  </si>
  <si>
    <t>How many passed this test?</t>
  </si>
  <si>
    <t>General Terms</t>
  </si>
  <si>
    <t>Accelerometers in the ATD's (anthropomorphic) dummies head measure this.</t>
  </si>
  <si>
    <t>Each ATD was instrumented with triaxial accelerometers in the head, thorax, and pelvis. Sixaxis load cells were installed in the upper neck and lumbar spine. ASIS load cells were also mounted in each dummy pelvis. Angular rate sensors were mounted in the spine box and pelvi</t>
  </si>
  <si>
    <t xml:space="preserve">Larger values of Knee-head excursion indicates poorer control of the lower part of the body, potentially leading to submarining
  </t>
  </si>
  <si>
    <t xml:space="preserve">Were any of these ones that passed the Peak Torso Test? </t>
  </si>
  <si>
    <t xml:space="preserve">Experts agree that HIC values above 1000 are absolutely life threatening.  In this study 951 was considered unacceptable. </t>
  </si>
  <si>
    <t>HEAD INJURY CITERIA - below 951</t>
  </si>
  <si>
    <t>Highlight all the green area. Goto the Insert Menu. Select the 1st Recommended Graph</t>
  </si>
  <si>
    <t>UNACCEPTABLE</t>
  </si>
  <si>
    <t>Peak Torso(TA)</t>
  </si>
  <si>
    <t>Knee-Head  (K-N)</t>
  </si>
  <si>
    <r>
      <t xml:space="preserve">GUIDELINES: </t>
    </r>
    <r>
      <rPr>
        <b/>
        <sz val="11"/>
        <color theme="1"/>
        <rFont val="Calibri"/>
        <family val="2"/>
        <scheme val="minor"/>
      </rPr>
      <t>HIC</t>
    </r>
    <r>
      <rPr>
        <sz val="11"/>
        <color theme="1"/>
        <rFont val="Calibri"/>
        <family val="2"/>
        <scheme val="minor"/>
      </rPr>
      <t xml:space="preserve"> less than 954.  </t>
    </r>
    <r>
      <rPr>
        <b/>
        <sz val="11"/>
        <color theme="1"/>
        <rFont val="Calibri"/>
        <family val="2"/>
        <scheme val="minor"/>
      </rPr>
      <t>Peak Torso (TA)</t>
    </r>
    <r>
      <rPr>
        <sz val="11"/>
        <color theme="1"/>
        <rFont val="Calibri"/>
        <family val="2"/>
        <scheme val="minor"/>
      </rPr>
      <t xml:space="preserve"> negative. Kee-Head (K-N) less than 150</t>
    </r>
  </si>
  <si>
    <t>Did they also pass the Peak-Torso test?</t>
  </si>
  <si>
    <t>Did they also pass the Knee-Head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</si>
</sst>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4"/>
      <color theme="1"/>
      <name val="Calibri"/>
      <family val="2"/>
      <scheme val="minor"/>
    </font>
    <font>
      <i/>
      <sz val="11"/>
      <color theme="1"/>
      <name val="Calibri"/>
      <family val="2"/>
      <scheme val="minor"/>
    </font>
    <font>
      <sz val="10"/>
      <color rgb="FF545454"/>
      <name val="Arial"/>
      <family val="2"/>
    </font>
    <font>
      <b/>
      <sz val="10"/>
      <color rgb="FF6A6A6A"/>
      <name val="Arial"/>
      <family val="2"/>
    </font>
    <font>
      <u/>
      <sz val="11"/>
      <color theme="10"/>
      <name val="Calibri"/>
      <family val="2"/>
      <scheme val="minor"/>
    </font>
    <font>
      <sz val="11"/>
      <color theme="1"/>
      <name val="Calibri"/>
      <family val="2"/>
    </font>
    <font>
      <sz val="11"/>
      <color rgb="FFC00000"/>
      <name val="Calibri"/>
      <family val="2"/>
      <scheme val="minor"/>
    </font>
    <font>
      <b/>
      <sz val="11"/>
      <color rgb="FFC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2"/>
      <color rgb="FFC00000"/>
      <name val="Calibri"/>
      <family val="2"/>
      <scheme val="minor"/>
    </font>
    <font>
      <sz val="12"/>
      <color rgb="FF0070C0"/>
      <name val="Calibri"/>
      <family val="2"/>
      <scheme val="minor"/>
    </font>
    <font>
      <b/>
      <sz val="16"/>
      <color rgb="FFC00000"/>
      <name val="Calibri"/>
      <family val="2"/>
      <scheme val="minor"/>
    </font>
    <font>
      <b/>
      <sz val="14"/>
      <color rgb="FF00B050"/>
      <name val="Calibri"/>
      <family val="2"/>
      <scheme val="minor"/>
    </font>
    <font>
      <sz val="14"/>
      <color rgb="FF222222"/>
      <name val="Arial"/>
      <family val="2"/>
    </font>
    <font>
      <b/>
      <sz val="14"/>
      <color rgb="FFC00000"/>
      <name val="Calibri"/>
      <family val="2"/>
      <scheme val="minor"/>
    </font>
    <font>
      <u/>
      <sz val="14"/>
      <color theme="10"/>
      <name val="Calibri"/>
      <family val="2"/>
      <scheme val="minor"/>
    </font>
    <font>
      <b/>
      <sz val="12"/>
      <color rgb="FF222222"/>
      <name val="Calibri"/>
      <family val="2"/>
      <scheme val="minor"/>
    </font>
    <font>
      <sz val="12"/>
      <color rgb="FF222222"/>
      <name val="Calibri"/>
      <family val="2"/>
      <scheme val="minor"/>
    </font>
    <font>
      <b/>
      <sz val="14"/>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1"/>
      <color theme="9" tint="-0.499984740745262"/>
      <name val="Calibri"/>
      <family val="2"/>
      <scheme val="minor"/>
    </font>
  </fonts>
  <fills count="15">
    <fill>
      <patternFill patternType="none"/>
    </fill>
    <fill>
      <patternFill patternType="gray125"/>
    </fill>
    <fill>
      <patternFill patternType="solid">
        <fgColor theme="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19">
    <xf numFmtId="0" fontId="0" fillId="0" borderId="0" xfId="0"/>
    <xf numFmtId="0" fontId="0" fillId="0" borderId="0" xfId="0" applyFill="1"/>
    <xf numFmtId="0" fontId="0" fillId="0" borderId="0" xfId="0" applyAlignment="1">
      <alignment wrapText="1"/>
    </xf>
    <xf numFmtId="0" fontId="0" fillId="0" borderId="0" xfId="0" applyFill="1" applyAlignment="1">
      <alignment wrapText="1"/>
    </xf>
    <xf numFmtId="0" fontId="0" fillId="2" borderId="0" xfId="0" applyFill="1" applyAlignment="1">
      <alignment wrapText="1"/>
    </xf>
    <xf numFmtId="0" fontId="0" fillId="0" borderId="0" xfId="0" applyAlignment="1">
      <alignment horizontal="center"/>
    </xf>
    <xf numFmtId="0" fontId="0" fillId="2" borderId="0" xfId="0" applyFill="1" applyAlignment="1">
      <alignment horizontal="center"/>
    </xf>
    <xf numFmtId="0" fontId="3" fillId="0" borderId="0" xfId="0" applyFont="1" applyAlignment="1">
      <alignment wrapText="1"/>
    </xf>
    <xf numFmtId="0" fontId="0" fillId="0" borderId="1" xfId="0" applyBorder="1" applyAlignment="1">
      <alignment wrapText="1"/>
    </xf>
    <xf numFmtId="0" fontId="0" fillId="0" borderId="1" xfId="0" applyBorder="1" applyAlignment="1">
      <alignment horizontal="center"/>
    </xf>
    <xf numFmtId="0" fontId="0" fillId="5" borderId="1" xfId="0" applyFill="1" applyBorder="1" applyAlignment="1">
      <alignment horizontal="center"/>
    </xf>
    <xf numFmtId="0" fontId="0" fillId="5" borderId="1" xfId="0" applyFill="1" applyBorder="1" applyAlignment="1">
      <alignment horizontal="center" wrapText="1"/>
    </xf>
    <xf numFmtId="0" fontId="0" fillId="6" borderId="1" xfId="0" applyFill="1" applyBorder="1" applyAlignment="1">
      <alignment horizontal="center" wrapText="1"/>
    </xf>
    <xf numFmtId="0" fontId="0" fillId="6" borderId="1" xfId="0" applyFill="1" applyBorder="1" applyAlignment="1">
      <alignment wrapText="1"/>
    </xf>
    <xf numFmtId="0" fontId="0" fillId="0" borderId="1" xfId="0" applyBorder="1" applyAlignment="1">
      <alignment horizontal="center" wrapText="1"/>
    </xf>
    <xf numFmtId="0" fontId="0" fillId="0" borderId="1" xfId="0" applyFill="1" applyBorder="1" applyAlignment="1">
      <alignment horizontal="center" wrapText="1"/>
    </xf>
    <xf numFmtId="0" fontId="0" fillId="0" borderId="1" xfId="0" applyFill="1" applyBorder="1" applyAlignment="1">
      <alignment wrapText="1"/>
    </xf>
    <xf numFmtId="0" fontId="0" fillId="7" borderId="1" xfId="0" applyFill="1" applyBorder="1" applyAlignment="1">
      <alignment horizontal="center"/>
    </xf>
    <xf numFmtId="0" fontId="0" fillId="8" borderId="1" xfId="0" applyFill="1" applyBorder="1" applyAlignment="1">
      <alignment horizontal="center"/>
    </xf>
    <xf numFmtId="0" fontId="0" fillId="9" borderId="1" xfId="0" applyFill="1" applyBorder="1" applyAlignment="1">
      <alignment horizontal="center"/>
    </xf>
    <xf numFmtId="0" fontId="0" fillId="0" borderId="0" xfId="0" applyAlignment="1">
      <alignment horizontal="center" vertical="top" wrapText="1"/>
    </xf>
    <xf numFmtId="0" fontId="0" fillId="0" borderId="1" xfId="0" applyBorder="1" applyAlignment="1">
      <alignment horizontal="center" vertical="top" wrapText="1"/>
    </xf>
    <xf numFmtId="0" fontId="0" fillId="2" borderId="0" xfId="0" applyFill="1" applyAlignment="1">
      <alignment horizontal="center" vertical="top" wrapText="1"/>
    </xf>
    <xf numFmtId="0" fontId="5" fillId="0" borderId="0" xfId="1" applyAlignment="1">
      <alignment horizontal="center" vertical="top" wrapText="1"/>
    </xf>
    <xf numFmtId="0" fontId="7" fillId="0" borderId="0" xfId="0" applyFont="1"/>
    <xf numFmtId="0" fontId="5" fillId="0" borderId="0" xfId="1"/>
    <xf numFmtId="0" fontId="0" fillId="0" borderId="2" xfId="0" applyBorder="1"/>
    <xf numFmtId="0" fontId="6" fillId="0" borderId="0" xfId="0" applyFont="1"/>
    <xf numFmtId="0" fontId="0" fillId="10" borderId="0" xfId="0" applyFill="1"/>
    <xf numFmtId="0" fontId="0" fillId="11" borderId="0" xfId="0" applyFill="1"/>
    <xf numFmtId="0" fontId="0" fillId="3" borderId="0" xfId="0" applyFill="1"/>
    <xf numFmtId="0" fontId="0" fillId="0" borderId="0" xfId="0" applyAlignment="1">
      <alignment horizontal="center"/>
    </xf>
    <xf numFmtId="0" fontId="9" fillId="0" borderId="2" xfId="0" applyFont="1" applyBorder="1"/>
    <xf numFmtId="0" fontId="0" fillId="0" borderId="0" xfId="0" applyAlignment="1">
      <alignment vertical="top"/>
    </xf>
    <xf numFmtId="0" fontId="11" fillId="0" borderId="0" xfId="0" applyFont="1"/>
    <xf numFmtId="0" fontId="12" fillId="0" borderId="0" xfId="0" applyFont="1" applyAlignment="1"/>
    <xf numFmtId="0" fontId="12" fillId="0" borderId="5" xfId="0" applyFont="1" applyBorder="1" applyAlignment="1"/>
    <xf numFmtId="0" fontId="11" fillId="0" borderId="2" xfId="0" applyFont="1" applyBorder="1"/>
    <xf numFmtId="0" fontId="12" fillId="0" borderId="0" xfId="0" applyFont="1"/>
    <xf numFmtId="0" fontId="12" fillId="0" borderId="0" xfId="0" applyFont="1" applyBorder="1"/>
    <xf numFmtId="0" fontId="12" fillId="0" borderId="0" xfId="0" applyFont="1" applyBorder="1" applyAlignment="1"/>
    <xf numFmtId="0" fontId="11" fillId="0" borderId="8" xfId="0" applyFont="1" applyBorder="1" applyAlignment="1"/>
    <xf numFmtId="0" fontId="11" fillId="0" borderId="9" xfId="0" applyFont="1" applyBorder="1" applyAlignment="1"/>
    <xf numFmtId="0" fontId="11" fillId="0" borderId="0" xfId="0" applyFont="1" applyBorder="1"/>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10" borderId="1" xfId="0" applyFont="1" applyFill="1" applyBorder="1" applyAlignment="1">
      <alignment horizontal="center" vertical="center"/>
    </xf>
    <xf numFmtId="0" fontId="11" fillId="0" borderId="1" xfId="0" applyFont="1" applyBorder="1" applyAlignment="1">
      <alignment wrapText="1"/>
    </xf>
    <xf numFmtId="0" fontId="11" fillId="0" borderId="1" xfId="0" applyFont="1" applyBorder="1"/>
    <xf numFmtId="0" fontId="11" fillId="10" borderId="1" xfId="0" applyFont="1" applyFill="1" applyBorder="1" applyAlignment="1">
      <alignment wrapText="1"/>
    </xf>
    <xf numFmtId="0" fontId="11" fillId="0" borderId="0" xfId="0" applyFont="1" applyAlignment="1">
      <alignment horizontal="center"/>
    </xf>
    <xf numFmtId="0" fontId="0" fillId="12" borderId="0" xfId="0" applyFill="1"/>
    <xf numFmtId="0" fontId="0" fillId="12" borderId="0" xfId="0" applyFill="1" applyBorder="1" applyAlignment="1">
      <alignment wrapText="1"/>
    </xf>
    <xf numFmtId="0" fontId="14" fillId="0" borderId="0" xfId="0" applyFont="1"/>
    <xf numFmtId="0" fontId="1" fillId="0" borderId="0" xfId="0" applyFont="1"/>
    <xf numFmtId="0" fontId="15" fillId="0" borderId="0" xfId="0" applyFont="1"/>
    <xf numFmtId="0" fontId="16" fillId="0" borderId="0" xfId="0" applyFont="1"/>
    <xf numFmtId="0" fontId="1" fillId="0" borderId="2" xfId="0" applyFont="1" applyBorder="1"/>
    <xf numFmtId="0" fontId="17" fillId="0" borderId="0" xfId="0" applyFont="1" applyAlignment="1">
      <alignment horizontal="right"/>
    </xf>
    <xf numFmtId="0" fontId="17" fillId="0" borderId="0" xfId="0" applyFont="1"/>
    <xf numFmtId="0" fontId="18" fillId="0" borderId="0" xfId="1" applyFont="1"/>
    <xf numFmtId="0" fontId="19" fillId="0" borderId="0" xfId="0" applyFont="1"/>
    <xf numFmtId="0" fontId="0" fillId="0" borderId="0" xfId="0" applyFont="1"/>
    <xf numFmtId="0" fontId="8" fillId="0" borderId="0" xfId="0" applyFont="1"/>
    <xf numFmtId="0" fontId="21" fillId="0" borderId="0" xfId="0" applyFont="1" applyAlignment="1">
      <alignment vertical="top"/>
    </xf>
    <xf numFmtId="0" fontId="0" fillId="13" borderId="0" xfId="0" applyFill="1" applyAlignment="1">
      <alignment horizontal="center"/>
    </xf>
    <xf numFmtId="0" fontId="0" fillId="14" borderId="1" xfId="0" applyFill="1" applyBorder="1"/>
    <xf numFmtId="0" fontId="10" fillId="0" borderId="0" xfId="0" applyFont="1"/>
    <xf numFmtId="0" fontId="22" fillId="0" borderId="0" xfId="0" applyFont="1"/>
    <xf numFmtId="0" fontId="0" fillId="2" borderId="0" xfId="0" applyFill="1"/>
    <xf numFmtId="0" fontId="0" fillId="2" borderId="0" xfId="0" applyFill="1" applyAlignment="1">
      <alignment vertical="top"/>
    </xf>
    <xf numFmtId="0" fontId="8" fillId="2" borderId="0" xfId="0" applyFont="1" applyFill="1"/>
    <xf numFmtId="0" fontId="11" fillId="0" borderId="0" xfId="0" applyFont="1" applyFill="1"/>
    <xf numFmtId="0" fontId="23" fillId="0" borderId="0" xfId="0" applyFont="1" applyFill="1" applyAlignment="1"/>
    <xf numFmtId="0" fontId="24" fillId="0" borderId="0" xfId="0" applyFont="1" applyFill="1"/>
    <xf numFmtId="0" fontId="23" fillId="0" borderId="0" xfId="0" applyFont="1" applyFill="1" applyBorder="1"/>
    <xf numFmtId="0" fontId="0" fillId="10" borderId="0" xfId="0" applyFill="1" applyAlignment="1">
      <alignment vertical="top"/>
    </xf>
    <xf numFmtId="0" fontId="12" fillId="0" borderId="8" xfId="0" applyFont="1" applyBorder="1" applyAlignment="1"/>
    <xf numFmtId="0" fontId="12" fillId="0" borderId="9" xfId="0" applyFont="1" applyBorder="1" applyAlignment="1"/>
    <xf numFmtId="0" fontId="11" fillId="0" borderId="8" xfId="0" applyFont="1" applyBorder="1" applyAlignment="1"/>
    <xf numFmtId="0" fontId="11" fillId="0" borderId="9" xfId="0" applyFont="1" applyBorder="1" applyAlignment="1"/>
    <xf numFmtId="0" fontId="12" fillId="0" borderId="0" xfId="0" applyFont="1" applyAlignment="1">
      <alignment horizontal="center" wrapText="1"/>
    </xf>
    <xf numFmtId="0" fontId="12" fillId="0" borderId="0" xfId="0" applyFont="1" applyAlignment="1">
      <alignment horizontal="center"/>
    </xf>
    <xf numFmtId="0" fontId="0" fillId="0" borderId="3" xfId="0" applyBorder="1" applyAlignment="1">
      <alignment wrapText="1"/>
    </xf>
    <xf numFmtId="0" fontId="0" fillId="0" borderId="7" xfId="0" applyBorder="1" applyAlignment="1">
      <alignment wrapText="1"/>
    </xf>
    <xf numFmtId="0" fontId="0" fillId="0" borderId="4" xfId="0" applyBorder="1" applyAlignment="1">
      <alignment wrapText="1"/>
    </xf>
    <xf numFmtId="0" fontId="11" fillId="0" borderId="6" xfId="0" applyFont="1" applyBorder="1" applyAlignment="1">
      <alignment wrapText="1"/>
    </xf>
    <xf numFmtId="0" fontId="0" fillId="0" borderId="11" xfId="0" applyBorder="1" applyAlignment="1">
      <alignment wrapText="1"/>
    </xf>
    <xf numFmtId="0" fontId="0" fillId="0" borderId="12" xfId="0" applyBorder="1" applyAlignment="1">
      <alignment wrapText="1"/>
    </xf>
    <xf numFmtId="0" fontId="11" fillId="0" borderId="8" xfId="0" applyFont="1" applyBorder="1" applyAlignment="1">
      <alignment wrapText="1"/>
    </xf>
    <xf numFmtId="0" fontId="0" fillId="0" borderId="10" xfId="0" applyBorder="1" applyAlignment="1">
      <alignment wrapText="1"/>
    </xf>
    <xf numFmtId="0" fontId="0" fillId="0" borderId="9" xfId="0" applyBorder="1" applyAlignment="1">
      <alignment wrapText="1"/>
    </xf>
    <xf numFmtId="0" fontId="0" fillId="0" borderId="0" xfId="0" applyAlignment="1">
      <alignment wrapText="1"/>
    </xf>
    <xf numFmtId="0" fontId="0" fillId="0" borderId="0" xfId="0" applyAlignment="1">
      <alignment vertical="top" wrapText="1"/>
    </xf>
    <xf numFmtId="0" fontId="0" fillId="4" borderId="1" xfId="0"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0" fillId="0" borderId="0" xfId="0" applyAlignment="1"/>
    <xf numFmtId="0" fontId="0" fillId="0" borderId="0" xfId="0" applyAlignment="1">
      <alignment vertical="top"/>
    </xf>
    <xf numFmtId="0" fontId="0" fillId="14" borderId="1" xfId="0" applyFill="1" applyBorder="1" applyAlignment="1">
      <alignment horizontal="center" wrapText="1"/>
    </xf>
    <xf numFmtId="0" fontId="0" fillId="14" borderId="1" xfId="0" applyFill="1" applyBorder="1" applyAlignment="1">
      <alignment horizontal="center"/>
    </xf>
    <xf numFmtId="0" fontId="10" fillId="0" borderId="0" xfId="0" applyFont="1" applyAlignment="1">
      <alignment horizontal="center"/>
    </xf>
    <xf numFmtId="0" fontId="8" fillId="0" borderId="0" xfId="0" applyFont="1" applyAlignment="1">
      <alignment horizontal="center"/>
    </xf>
    <xf numFmtId="0" fontId="5" fillId="0" borderId="0" xfId="1" applyAlignment="1">
      <alignment horizontal="center"/>
    </xf>
    <xf numFmtId="0" fontId="0" fillId="0" borderId="0" xfId="0" applyFont="1" applyAlignment="1">
      <alignment horizontal="center"/>
    </xf>
    <xf numFmtId="0" fontId="8" fillId="2" borderId="0" xfId="0" applyFont="1" applyFill="1" applyAlignment="1">
      <alignment horizontal="center"/>
    </xf>
    <xf numFmtId="0" fontId="0" fillId="0" borderId="0" xfId="0" applyAlignment="1">
      <alignment horizontal="center" vertical="top"/>
    </xf>
    <xf numFmtId="0" fontId="0" fillId="2" borderId="0" xfId="0" applyFill="1" applyAlignment="1">
      <alignment horizontal="center" vertical="top"/>
    </xf>
    <xf numFmtId="0" fontId="22" fillId="0" borderId="0" xfId="0" applyFont="1" applyAlignment="1">
      <alignment horizontal="center" vertical="top"/>
    </xf>
    <xf numFmtId="0" fontId="7" fillId="0" borderId="0" xfId="0" applyFont="1" applyAlignment="1">
      <alignment horizontal="center"/>
    </xf>
    <xf numFmtId="0" fontId="0" fillId="0" borderId="2" xfId="0" applyBorder="1" applyAlignment="1">
      <alignment horizontal="center"/>
    </xf>
    <xf numFmtId="0" fontId="0" fillId="0" borderId="2" xfId="0" applyFont="1" applyBorder="1" applyAlignment="1">
      <alignment horizontal="center"/>
    </xf>
    <xf numFmtId="0" fontId="25" fillId="0" borderId="0" xfId="0" applyFont="1" applyBorder="1"/>
    <xf numFmtId="0" fontId="0" fillId="0" borderId="0" xfId="0" applyFont="1" applyAlignment="1">
      <alignment horizontal="right" vertical="top"/>
    </xf>
    <xf numFmtId="0" fontId="8" fillId="0" borderId="0" xfId="0" applyFont="1" applyAlignment="1">
      <alignment horizontal="center" vertical="top"/>
    </xf>
    <xf numFmtId="0" fontId="0" fillId="14" borderId="1" xfId="0" applyFill="1" applyBorder="1" applyAlignment="1">
      <alignment horizontal="right"/>
    </xf>
  </cellXfs>
  <cellStyles count="2">
    <cellStyle name="Hyperlink" xfId="1" builtinId="8"/>
    <cellStyle name="Normal" xfId="0" builtinId="0"/>
  </cellStyles>
  <dxfs count="0"/>
  <tableStyles count="0" defaultTableStyle="TableStyleMedium2" defaultPivotStyle="PivotStyleLight16"/>
  <colors>
    <mruColors>
      <color rgb="FF808000"/>
      <color rgb="FF996633"/>
      <color rgb="FF00CC00"/>
      <color rgb="FFCCFFFF"/>
      <color rgb="FF6600FF"/>
      <color rgb="FFFFE8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KENETIC ENERGY FROM INCREASE IN SPEED</a:t>
            </a:r>
          </a:p>
        </c:rich>
      </c:tx>
      <c:layout>
        <c:manualLayout>
          <c:xMode val="edge"/>
          <c:yMode val="edge"/>
          <c:x val="0.1531896670810885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24094522067871"/>
          <c:y val="0.25222465959487816"/>
          <c:w val="0.77937385097710232"/>
          <c:h val="0.50164274932489916"/>
        </c:manualLayout>
      </c:layout>
      <c:lineChart>
        <c:grouping val="standard"/>
        <c:varyColors val="0"/>
        <c:ser>
          <c:idx val="2"/>
          <c:order val="2"/>
          <c:tx>
            <c:strRef>
              <c:f>'KINETICS GRAPHED'!$D$3</c:f>
              <c:strCache>
                <c:ptCount val="1"/>
                <c:pt idx="0">
                  <c:v>JOULES</c:v>
                </c:pt>
              </c:strCache>
            </c:strRef>
          </c:tx>
          <c:spPr>
            <a:ln w="28575" cap="rnd">
              <a:solidFill>
                <a:schemeClr val="accent3"/>
              </a:solidFill>
              <a:round/>
            </a:ln>
            <a:effectLst/>
          </c:spPr>
          <c:marker>
            <c:symbol val="none"/>
          </c:marker>
          <c:val>
            <c:numRef>
              <c:f>'KINETICS GRAPHED'!$D$4:$D$7</c:f>
              <c:numCache>
                <c:formatCode>General</c:formatCode>
                <c:ptCount val="4"/>
                <c:pt idx="0">
                  <c:v>1250</c:v>
                </c:pt>
                <c:pt idx="1">
                  <c:v>5000</c:v>
                </c:pt>
                <c:pt idx="2">
                  <c:v>20000</c:v>
                </c:pt>
                <c:pt idx="3">
                  <c:v>80000</c:v>
                </c:pt>
              </c:numCache>
            </c:numRef>
          </c:val>
          <c:smooth val="0"/>
          <c:extLst>
            <c:ext xmlns:c16="http://schemas.microsoft.com/office/drawing/2014/chart" uri="{C3380CC4-5D6E-409C-BE32-E72D297353CC}">
              <c16:uniqueId val="{00000002-1B89-4437-A66C-7E4F1E562E34}"/>
            </c:ext>
          </c:extLst>
        </c:ser>
        <c:dLbls>
          <c:showLegendKey val="0"/>
          <c:showVal val="0"/>
          <c:showCatName val="0"/>
          <c:showSerName val="0"/>
          <c:showPercent val="0"/>
          <c:showBubbleSize val="0"/>
        </c:dLbls>
        <c:marker val="1"/>
        <c:smooth val="0"/>
        <c:axId val="596644824"/>
        <c:axId val="596647120"/>
      </c:lineChart>
      <c:lineChart>
        <c:grouping val="standard"/>
        <c:varyColors val="0"/>
        <c:ser>
          <c:idx val="0"/>
          <c:order val="0"/>
          <c:tx>
            <c:strRef>
              <c:f>'KINETICS GRAPHED'!$B$3</c:f>
              <c:strCache>
                <c:ptCount val="1"/>
                <c:pt idx="0">
                  <c:v>MASS</c:v>
                </c:pt>
              </c:strCache>
            </c:strRef>
          </c:tx>
          <c:spPr>
            <a:ln w="28575" cap="rnd">
              <a:solidFill>
                <a:schemeClr val="accent1"/>
              </a:solidFill>
              <a:round/>
            </a:ln>
            <a:effectLst/>
          </c:spPr>
          <c:marker>
            <c:symbol val="none"/>
          </c:marker>
          <c:val>
            <c:numRef>
              <c:f>'KINETICS GRAPHED'!$B$4:$B$7</c:f>
              <c:numCache>
                <c:formatCode>General</c:formatCode>
                <c:ptCount val="4"/>
                <c:pt idx="0">
                  <c:v>100</c:v>
                </c:pt>
                <c:pt idx="1">
                  <c:v>100</c:v>
                </c:pt>
                <c:pt idx="2">
                  <c:v>100</c:v>
                </c:pt>
                <c:pt idx="3">
                  <c:v>100</c:v>
                </c:pt>
              </c:numCache>
            </c:numRef>
          </c:val>
          <c:smooth val="0"/>
          <c:extLst>
            <c:ext xmlns:c16="http://schemas.microsoft.com/office/drawing/2014/chart" uri="{C3380CC4-5D6E-409C-BE32-E72D297353CC}">
              <c16:uniqueId val="{00000000-1B89-4437-A66C-7E4F1E562E34}"/>
            </c:ext>
          </c:extLst>
        </c:ser>
        <c:ser>
          <c:idx val="1"/>
          <c:order val="1"/>
          <c:tx>
            <c:strRef>
              <c:f>'KINETICS GRAPHED'!$C$3</c:f>
              <c:strCache>
                <c:ptCount val="1"/>
                <c:pt idx="0">
                  <c:v>VELOCITY</c:v>
                </c:pt>
              </c:strCache>
            </c:strRef>
          </c:tx>
          <c:spPr>
            <a:ln w="28575" cap="rnd">
              <a:solidFill>
                <a:schemeClr val="accent2"/>
              </a:solidFill>
              <a:round/>
            </a:ln>
            <a:effectLst/>
          </c:spPr>
          <c:marker>
            <c:symbol val="none"/>
          </c:marker>
          <c:val>
            <c:numRef>
              <c:f>'KINETICS GRAPHED'!$C$4:$C$7</c:f>
              <c:numCache>
                <c:formatCode>General</c:formatCode>
                <c:ptCount val="4"/>
                <c:pt idx="0">
                  <c:v>5</c:v>
                </c:pt>
                <c:pt idx="1">
                  <c:v>10</c:v>
                </c:pt>
                <c:pt idx="2">
                  <c:v>20</c:v>
                </c:pt>
                <c:pt idx="3">
                  <c:v>40</c:v>
                </c:pt>
              </c:numCache>
            </c:numRef>
          </c:val>
          <c:smooth val="0"/>
          <c:extLst>
            <c:ext xmlns:c16="http://schemas.microsoft.com/office/drawing/2014/chart" uri="{C3380CC4-5D6E-409C-BE32-E72D297353CC}">
              <c16:uniqueId val="{00000001-1B89-4437-A66C-7E4F1E562E34}"/>
            </c:ext>
          </c:extLst>
        </c:ser>
        <c:dLbls>
          <c:showLegendKey val="0"/>
          <c:showVal val="0"/>
          <c:showCatName val="0"/>
          <c:showSerName val="0"/>
          <c:showPercent val="0"/>
          <c:showBubbleSize val="0"/>
        </c:dLbls>
        <c:marker val="1"/>
        <c:smooth val="0"/>
        <c:axId val="288912384"/>
        <c:axId val="288912712"/>
      </c:lineChart>
      <c:catAx>
        <c:axId val="5966448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6647120"/>
        <c:crosses val="autoZero"/>
        <c:auto val="1"/>
        <c:lblAlgn val="ctr"/>
        <c:lblOffset val="100"/>
        <c:noMultiLvlLbl val="0"/>
      </c:catAx>
      <c:valAx>
        <c:axId val="5966471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6644824"/>
        <c:crosses val="autoZero"/>
        <c:crossBetween val="between"/>
      </c:valAx>
      <c:valAx>
        <c:axId val="2889127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8912384"/>
        <c:crosses val="max"/>
        <c:crossBetween val="between"/>
      </c:valAx>
      <c:catAx>
        <c:axId val="288912384"/>
        <c:scaling>
          <c:orientation val="minMax"/>
        </c:scaling>
        <c:delete val="1"/>
        <c:axPos val="b"/>
        <c:majorTickMark val="out"/>
        <c:minorTickMark val="none"/>
        <c:tickLblPos val="nextTo"/>
        <c:crossAx val="2889127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KENETIC ENERGY FROM INCREASE IN MASS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2"/>
          <c:tx>
            <c:strRef>
              <c:f>'KINETICS GRAPHED'!$D$9</c:f>
              <c:strCache>
                <c:ptCount val="1"/>
                <c:pt idx="0">
                  <c:v>JOULES</c:v>
                </c:pt>
              </c:strCache>
            </c:strRef>
          </c:tx>
          <c:spPr>
            <a:ln w="28575" cap="rnd">
              <a:solidFill>
                <a:schemeClr val="accent3"/>
              </a:solidFill>
              <a:round/>
            </a:ln>
            <a:effectLst/>
          </c:spPr>
          <c:marker>
            <c:symbol val="none"/>
          </c:marker>
          <c:val>
            <c:numRef>
              <c:f>'KINETICS GRAPHED'!$D$10:$D$13</c:f>
              <c:numCache>
                <c:formatCode>General</c:formatCode>
                <c:ptCount val="4"/>
                <c:pt idx="0">
                  <c:v>1250</c:v>
                </c:pt>
                <c:pt idx="1">
                  <c:v>2500</c:v>
                </c:pt>
                <c:pt idx="2">
                  <c:v>5000</c:v>
                </c:pt>
                <c:pt idx="3">
                  <c:v>10000</c:v>
                </c:pt>
              </c:numCache>
            </c:numRef>
          </c:val>
          <c:smooth val="0"/>
          <c:extLst>
            <c:ext xmlns:c16="http://schemas.microsoft.com/office/drawing/2014/chart" uri="{C3380CC4-5D6E-409C-BE32-E72D297353CC}">
              <c16:uniqueId val="{00000002-8261-4E22-B56F-1179B355D3D8}"/>
            </c:ext>
          </c:extLst>
        </c:ser>
        <c:dLbls>
          <c:showLegendKey val="0"/>
          <c:showVal val="0"/>
          <c:showCatName val="0"/>
          <c:showSerName val="0"/>
          <c:showPercent val="0"/>
          <c:showBubbleSize val="0"/>
        </c:dLbls>
        <c:marker val="1"/>
        <c:smooth val="0"/>
        <c:axId val="474856736"/>
        <c:axId val="474858376"/>
      </c:lineChart>
      <c:lineChart>
        <c:grouping val="standard"/>
        <c:varyColors val="0"/>
        <c:ser>
          <c:idx val="0"/>
          <c:order val="0"/>
          <c:tx>
            <c:strRef>
              <c:f>'KINETICS GRAPHED'!$B$9</c:f>
              <c:strCache>
                <c:ptCount val="1"/>
                <c:pt idx="0">
                  <c:v>MASS</c:v>
                </c:pt>
              </c:strCache>
            </c:strRef>
          </c:tx>
          <c:spPr>
            <a:ln w="28575" cap="rnd">
              <a:solidFill>
                <a:schemeClr val="accent1"/>
              </a:solidFill>
              <a:round/>
            </a:ln>
            <a:effectLst/>
          </c:spPr>
          <c:marker>
            <c:symbol val="none"/>
          </c:marker>
          <c:val>
            <c:numRef>
              <c:f>'KINETICS GRAPHED'!$B$10:$B$13</c:f>
              <c:numCache>
                <c:formatCode>General</c:formatCode>
                <c:ptCount val="4"/>
                <c:pt idx="0">
                  <c:v>100</c:v>
                </c:pt>
                <c:pt idx="1">
                  <c:v>200</c:v>
                </c:pt>
                <c:pt idx="2">
                  <c:v>400</c:v>
                </c:pt>
                <c:pt idx="3">
                  <c:v>800</c:v>
                </c:pt>
              </c:numCache>
            </c:numRef>
          </c:val>
          <c:smooth val="0"/>
          <c:extLst>
            <c:ext xmlns:c16="http://schemas.microsoft.com/office/drawing/2014/chart" uri="{C3380CC4-5D6E-409C-BE32-E72D297353CC}">
              <c16:uniqueId val="{00000000-8261-4E22-B56F-1179B355D3D8}"/>
            </c:ext>
          </c:extLst>
        </c:ser>
        <c:ser>
          <c:idx val="1"/>
          <c:order val="1"/>
          <c:tx>
            <c:strRef>
              <c:f>'KINETICS GRAPHED'!$C$9</c:f>
              <c:strCache>
                <c:ptCount val="1"/>
                <c:pt idx="0">
                  <c:v>VELOCITY</c:v>
                </c:pt>
              </c:strCache>
            </c:strRef>
          </c:tx>
          <c:spPr>
            <a:ln w="28575" cap="rnd">
              <a:solidFill>
                <a:schemeClr val="accent2"/>
              </a:solidFill>
              <a:round/>
            </a:ln>
            <a:effectLst/>
          </c:spPr>
          <c:marker>
            <c:symbol val="none"/>
          </c:marker>
          <c:val>
            <c:numRef>
              <c:f>'KINETICS GRAPHED'!$C$10:$C$13</c:f>
              <c:numCache>
                <c:formatCode>General</c:formatCode>
                <c:ptCount val="4"/>
                <c:pt idx="0">
                  <c:v>5</c:v>
                </c:pt>
                <c:pt idx="1">
                  <c:v>5</c:v>
                </c:pt>
                <c:pt idx="2">
                  <c:v>5</c:v>
                </c:pt>
                <c:pt idx="3">
                  <c:v>5</c:v>
                </c:pt>
              </c:numCache>
            </c:numRef>
          </c:val>
          <c:smooth val="0"/>
          <c:extLst>
            <c:ext xmlns:c16="http://schemas.microsoft.com/office/drawing/2014/chart" uri="{C3380CC4-5D6E-409C-BE32-E72D297353CC}">
              <c16:uniqueId val="{00000001-8261-4E22-B56F-1179B355D3D8}"/>
            </c:ext>
          </c:extLst>
        </c:ser>
        <c:dLbls>
          <c:showLegendKey val="0"/>
          <c:showVal val="0"/>
          <c:showCatName val="0"/>
          <c:showSerName val="0"/>
          <c:showPercent val="0"/>
          <c:showBubbleSize val="0"/>
        </c:dLbls>
        <c:marker val="1"/>
        <c:smooth val="0"/>
        <c:axId val="536668912"/>
        <c:axId val="536670224"/>
      </c:lineChart>
      <c:catAx>
        <c:axId val="4748567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858376"/>
        <c:crosses val="autoZero"/>
        <c:auto val="1"/>
        <c:lblAlgn val="ctr"/>
        <c:lblOffset val="100"/>
        <c:noMultiLvlLbl val="0"/>
      </c:catAx>
      <c:valAx>
        <c:axId val="474858376"/>
        <c:scaling>
          <c:orientation val="minMax"/>
          <c:max val="100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4856736"/>
        <c:crosses val="autoZero"/>
        <c:crossBetween val="between"/>
      </c:valAx>
      <c:valAx>
        <c:axId val="53667022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668912"/>
        <c:crosses val="max"/>
        <c:crossBetween val="between"/>
      </c:valAx>
      <c:catAx>
        <c:axId val="536668912"/>
        <c:scaling>
          <c:orientation val="minMax"/>
        </c:scaling>
        <c:delete val="1"/>
        <c:axPos val="b"/>
        <c:majorTickMark val="out"/>
        <c:minorTickMark val="none"/>
        <c:tickLblPos val="nextTo"/>
        <c:crossAx val="5366702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http://d3tt741pwxqwm0.cloudfront.net/WGBH/conv16/conv16-int-rollercoaster/index.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38099</xdr:colOff>
      <xdr:row>17</xdr:row>
      <xdr:rowOff>7289</xdr:rowOff>
    </xdr:from>
    <xdr:to>
      <xdr:col>2</xdr:col>
      <xdr:colOff>63340</xdr:colOff>
      <xdr:row>24</xdr:row>
      <xdr:rowOff>161925</xdr:rowOff>
    </xdr:to>
    <xdr:pic>
      <xdr:nvPicPr>
        <xdr:cNvPr id="11" name="Picture 10">
          <a:extLst>
            <a:ext uri="{FF2B5EF4-FFF2-40B4-BE49-F238E27FC236}">
              <a16:creationId xmlns:a16="http://schemas.microsoft.com/office/drawing/2014/main" id="{8AED8086-E345-4E6C-A35A-298695CF9E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99" y="3245789"/>
          <a:ext cx="2006441" cy="1507186"/>
        </a:xfrm>
        <a:prstGeom prst="rect">
          <a:avLst/>
        </a:prstGeom>
      </xdr:spPr>
    </xdr:pic>
    <xdr:clientData/>
  </xdr:twoCellAnchor>
  <xdr:twoCellAnchor editAs="oneCell">
    <xdr:from>
      <xdr:col>0</xdr:col>
      <xdr:colOff>104775</xdr:colOff>
      <xdr:row>32</xdr:row>
      <xdr:rowOff>19052</xdr:rowOff>
    </xdr:from>
    <xdr:to>
      <xdr:col>1</xdr:col>
      <xdr:colOff>845453</xdr:colOff>
      <xdr:row>37</xdr:row>
      <xdr:rowOff>171451</xdr:rowOff>
    </xdr:to>
    <xdr:pic>
      <xdr:nvPicPr>
        <xdr:cNvPr id="13" name="Picture 12">
          <a:extLst>
            <a:ext uri="{FF2B5EF4-FFF2-40B4-BE49-F238E27FC236}">
              <a16:creationId xmlns:a16="http://schemas.microsoft.com/office/drawing/2014/main" id="{08A156C7-ED26-4F37-8F96-F6C731B0C01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48925"/>
        <a:stretch/>
      </xdr:blipFill>
      <xdr:spPr>
        <a:xfrm>
          <a:off x="104775" y="6172202"/>
          <a:ext cx="1607453" cy="1133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57149</xdr:rowOff>
    </xdr:from>
    <xdr:to>
      <xdr:col>6</xdr:col>
      <xdr:colOff>381000</xdr:colOff>
      <xdr:row>15</xdr:row>
      <xdr:rowOff>180974</xdr:rowOff>
    </xdr:to>
    <xdr:pic>
      <xdr:nvPicPr>
        <xdr:cNvPr id="5" name="Picture 4">
          <a:extLst>
            <a:ext uri="{FF2B5EF4-FFF2-40B4-BE49-F238E27FC236}">
              <a16:creationId xmlns:a16="http://schemas.microsoft.com/office/drawing/2014/main" id="{4BBA8B8D-F75C-4601-B432-94332ADFD87F}"/>
            </a:ext>
          </a:extLst>
        </xdr:cNvPr>
        <xdr:cNvPicPr>
          <a:picLocks noChangeAspect="1"/>
        </xdr:cNvPicPr>
      </xdr:nvPicPr>
      <xdr:blipFill rotWithShape="1">
        <a:blip xmlns:r="http://schemas.openxmlformats.org/officeDocument/2006/relationships" r:embed="rId1"/>
        <a:srcRect l="1257" r="3983" b="41767"/>
        <a:stretch/>
      </xdr:blipFill>
      <xdr:spPr>
        <a:xfrm>
          <a:off x="95250" y="57149"/>
          <a:ext cx="4305300" cy="2981325"/>
        </a:xfrm>
        <a:prstGeom prst="rect">
          <a:avLst/>
        </a:prstGeom>
      </xdr:spPr>
    </xdr:pic>
    <xdr:clientData/>
  </xdr:twoCellAnchor>
  <xdr:twoCellAnchor editAs="oneCell">
    <xdr:from>
      <xdr:col>6</xdr:col>
      <xdr:colOff>527961</xdr:colOff>
      <xdr:row>1</xdr:row>
      <xdr:rowOff>142875</xdr:rowOff>
    </xdr:from>
    <xdr:to>
      <xdr:col>9</xdr:col>
      <xdr:colOff>337841</xdr:colOff>
      <xdr:row>5</xdr:row>
      <xdr:rowOff>114300</xdr:rowOff>
    </xdr:to>
    <xdr:pic>
      <xdr:nvPicPr>
        <xdr:cNvPr id="8" name="Picture 7">
          <a:extLst>
            <a:ext uri="{FF2B5EF4-FFF2-40B4-BE49-F238E27FC236}">
              <a16:creationId xmlns:a16="http://schemas.microsoft.com/office/drawing/2014/main" id="{FE433B2E-DFF7-4AF9-AC01-D2136EDD83F7}"/>
            </a:ext>
          </a:extLst>
        </xdr:cNvPr>
        <xdr:cNvPicPr>
          <a:picLocks noChangeAspect="1"/>
        </xdr:cNvPicPr>
      </xdr:nvPicPr>
      <xdr:blipFill rotWithShape="1">
        <a:blip xmlns:r="http://schemas.openxmlformats.org/officeDocument/2006/relationships" r:embed="rId2"/>
        <a:srcRect l="9434" t="1511" r="3774" b="13962"/>
        <a:stretch/>
      </xdr:blipFill>
      <xdr:spPr>
        <a:xfrm>
          <a:off x="4480836" y="333375"/>
          <a:ext cx="1638680" cy="733425"/>
        </a:xfrm>
        <a:prstGeom prst="rect">
          <a:avLst/>
        </a:prstGeom>
      </xdr:spPr>
    </xdr:pic>
    <xdr:clientData/>
  </xdr:twoCellAnchor>
  <xdr:twoCellAnchor editAs="oneCell">
    <xdr:from>
      <xdr:col>6</xdr:col>
      <xdr:colOff>533400</xdr:colOff>
      <xdr:row>5</xdr:row>
      <xdr:rowOff>180975</xdr:rowOff>
    </xdr:from>
    <xdr:to>
      <xdr:col>9</xdr:col>
      <xdr:colOff>314325</xdr:colOff>
      <xdr:row>10</xdr:row>
      <xdr:rowOff>136193</xdr:rowOff>
    </xdr:to>
    <xdr:pic>
      <xdr:nvPicPr>
        <xdr:cNvPr id="10" name="Picture 9">
          <a:extLst>
            <a:ext uri="{FF2B5EF4-FFF2-40B4-BE49-F238E27FC236}">
              <a16:creationId xmlns:a16="http://schemas.microsoft.com/office/drawing/2014/main" id="{434E2F6E-62EF-4114-9ECF-9321E48C5A84}"/>
            </a:ext>
          </a:extLst>
        </xdr:cNvPr>
        <xdr:cNvPicPr>
          <a:picLocks noChangeAspect="1"/>
        </xdr:cNvPicPr>
      </xdr:nvPicPr>
      <xdr:blipFill rotWithShape="1">
        <a:blip xmlns:r="http://schemas.openxmlformats.org/officeDocument/2006/relationships" r:embed="rId3"/>
        <a:srcRect l="3124" t="6385" r="5837" b="1"/>
        <a:stretch/>
      </xdr:blipFill>
      <xdr:spPr>
        <a:xfrm>
          <a:off x="4486275" y="1133475"/>
          <a:ext cx="1609725" cy="907718"/>
        </a:xfrm>
        <a:prstGeom prst="rect">
          <a:avLst/>
        </a:prstGeom>
      </xdr:spPr>
    </xdr:pic>
    <xdr:clientData/>
  </xdr:twoCellAnchor>
  <xdr:twoCellAnchor>
    <xdr:from>
      <xdr:col>9</xdr:col>
      <xdr:colOff>409575</xdr:colOff>
      <xdr:row>0</xdr:row>
      <xdr:rowOff>57151</xdr:rowOff>
    </xdr:from>
    <xdr:to>
      <xdr:col>13</xdr:col>
      <xdr:colOff>438150</xdr:colOff>
      <xdr:row>13</xdr:row>
      <xdr:rowOff>142875</xdr:rowOff>
    </xdr:to>
    <xdr:sp macro="" textlink="">
      <xdr:nvSpPr>
        <xdr:cNvPr id="11" name="Rectangle: Beveled 10">
          <a:extLst>
            <a:ext uri="{FF2B5EF4-FFF2-40B4-BE49-F238E27FC236}">
              <a16:creationId xmlns:a16="http://schemas.microsoft.com/office/drawing/2014/main" id="{39D8759E-91C6-404E-B3C0-CA01DACC872B}"/>
            </a:ext>
          </a:extLst>
        </xdr:cNvPr>
        <xdr:cNvSpPr/>
      </xdr:nvSpPr>
      <xdr:spPr>
        <a:xfrm>
          <a:off x="6191250" y="57151"/>
          <a:ext cx="2924175" cy="2562224"/>
        </a:xfrm>
        <a:prstGeom prst="bevel">
          <a:avLst/>
        </a:prstGeom>
        <a:gradFill>
          <a:gsLst>
            <a:gs pos="0">
              <a:srgbClr val="FFE8B9"/>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a:solidFill>
                <a:sysClr val="windowText" lastClr="000000"/>
              </a:solidFill>
            </a:rPr>
            <a:t>LOOK</a:t>
          </a:r>
          <a:r>
            <a:rPr lang="en-US" sz="1600" baseline="0">
              <a:solidFill>
                <a:sysClr val="windowText" lastClr="000000"/>
              </a:solidFill>
            </a:rPr>
            <a:t> AT THE FORMULA FOR KINETIC ENERGY</a:t>
          </a:r>
        </a:p>
        <a:p>
          <a:pPr algn="l"/>
          <a:endParaRPr lang="en-US" sz="1600" baseline="0">
            <a:solidFill>
              <a:sysClr val="windowText" lastClr="000000"/>
            </a:solidFill>
          </a:endParaRPr>
        </a:p>
        <a:p>
          <a:pPr algn="ctr"/>
          <a:r>
            <a:rPr lang="en-US" sz="1600" b="1">
              <a:solidFill>
                <a:srgbClr val="FF0000"/>
              </a:solidFill>
            </a:rPr>
            <a:t>WHICH</a:t>
          </a:r>
          <a:r>
            <a:rPr lang="en-US" sz="1600" b="1" baseline="0">
              <a:solidFill>
                <a:srgbClr val="FF0000"/>
              </a:solidFill>
            </a:rPr>
            <a:t>  FORCE HAS THE GREATEST EFFECT</a:t>
          </a:r>
        </a:p>
        <a:p>
          <a:pPr algn="l"/>
          <a:endParaRPr lang="en-US" sz="1600" baseline="0">
            <a:solidFill>
              <a:sysClr val="windowText" lastClr="000000"/>
            </a:solidFill>
          </a:endParaRPr>
        </a:p>
        <a:p>
          <a:pPr algn="ctr"/>
          <a:r>
            <a:rPr lang="en-US" sz="1600" baseline="0">
              <a:solidFill>
                <a:sysClr val="windowText" lastClr="000000"/>
              </a:solidFill>
            </a:rPr>
            <a:t>MASS  OR  VELOCITY?</a:t>
          </a:r>
          <a:endParaRPr lang="en-US" sz="1600">
            <a:solidFill>
              <a:sysClr val="windowText" lastClr="000000"/>
            </a:solidFill>
          </a:endParaRPr>
        </a:p>
      </xdr:txBody>
    </xdr:sp>
    <xdr:clientData/>
  </xdr:twoCellAnchor>
  <xdr:twoCellAnchor editAs="oneCell">
    <xdr:from>
      <xdr:col>11</xdr:col>
      <xdr:colOff>0</xdr:colOff>
      <xdr:row>26</xdr:row>
      <xdr:rowOff>0</xdr:rowOff>
    </xdr:from>
    <xdr:to>
      <xdr:col>11</xdr:col>
      <xdr:colOff>304800</xdr:colOff>
      <xdr:row>27</xdr:row>
      <xdr:rowOff>95250</xdr:rowOff>
    </xdr:to>
    <xdr:sp macro="" textlink="">
      <xdr:nvSpPr>
        <xdr:cNvPr id="2052" name="AutoShape 4" descr="http://physics-schooluk.com/images/cyclist-kinetic-energy.svg">
          <a:extLst>
            <a:ext uri="{FF2B5EF4-FFF2-40B4-BE49-F238E27FC236}">
              <a16:creationId xmlns:a16="http://schemas.microsoft.com/office/drawing/2014/main" id="{B24DF109-2EAC-4A8C-BA5F-11F2A9EA11EC}"/>
            </a:ext>
          </a:extLst>
        </xdr:cNvPr>
        <xdr:cNvSpPr>
          <a:spLocks noChangeAspect="1" noChangeArrowheads="1"/>
        </xdr:cNvSpPr>
      </xdr:nvSpPr>
      <xdr:spPr bwMode="auto">
        <a:xfrm>
          <a:off x="6705600" y="381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516948</xdr:colOff>
      <xdr:row>14</xdr:row>
      <xdr:rowOff>74855</xdr:rowOff>
    </xdr:from>
    <xdr:to>
      <xdr:col>11</xdr:col>
      <xdr:colOff>428625</xdr:colOff>
      <xdr:row>19</xdr:row>
      <xdr:rowOff>34738</xdr:rowOff>
    </xdr:to>
    <xdr:pic>
      <xdr:nvPicPr>
        <xdr:cNvPr id="13" name="Picture 12" descr="Image result for truck pictures">
          <a:extLst>
            <a:ext uri="{FF2B5EF4-FFF2-40B4-BE49-F238E27FC236}">
              <a16:creationId xmlns:a16="http://schemas.microsoft.com/office/drawing/2014/main" id="{A8F4AFB3-2C57-4D52-BC4B-98E2ABE00CD3}"/>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672" t="24060" r="3901" b="23875"/>
        <a:stretch/>
      </xdr:blipFill>
      <xdr:spPr bwMode="auto">
        <a:xfrm>
          <a:off x="5079423" y="2741855"/>
          <a:ext cx="2350077" cy="912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600075</xdr:colOff>
      <xdr:row>14</xdr:row>
      <xdr:rowOff>57150</xdr:rowOff>
    </xdr:from>
    <xdr:to>
      <xdr:col>14</xdr:col>
      <xdr:colOff>597477</xdr:colOff>
      <xdr:row>19</xdr:row>
      <xdr:rowOff>17033</xdr:rowOff>
    </xdr:to>
    <xdr:pic>
      <xdr:nvPicPr>
        <xdr:cNvPr id="17" name="Picture 16" descr="Image result for truck pictures">
          <a:extLst>
            <a:ext uri="{FF2B5EF4-FFF2-40B4-BE49-F238E27FC236}">
              <a16:creationId xmlns:a16="http://schemas.microsoft.com/office/drawing/2014/main" id="{1577814F-7358-41C2-8CEB-B22F8BD1B2F0}"/>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672" t="24060" r="3901" b="23875"/>
        <a:stretch/>
      </xdr:blipFill>
      <xdr:spPr bwMode="auto">
        <a:xfrm>
          <a:off x="7600950" y="2724150"/>
          <a:ext cx="2350077" cy="9123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57150</xdr:colOff>
      <xdr:row>2</xdr:row>
      <xdr:rowOff>4763</xdr:rowOff>
    </xdr:from>
    <xdr:to>
      <xdr:col>7</xdr:col>
      <xdr:colOff>3952875</xdr:colOff>
      <xdr:row>7</xdr:row>
      <xdr:rowOff>66676</xdr:rowOff>
    </xdr:to>
    <xdr:graphicFrame macro="">
      <xdr:nvGraphicFramePr>
        <xdr:cNvPr id="17" name="Chart 16">
          <a:extLst>
            <a:ext uri="{FF2B5EF4-FFF2-40B4-BE49-F238E27FC236}">
              <a16:creationId xmlns:a16="http://schemas.microsoft.com/office/drawing/2014/main" id="{0FC4E02E-21D2-46A6-97B7-5FFD6AC687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7</xdr:row>
      <xdr:rowOff>123825</xdr:rowOff>
    </xdr:from>
    <xdr:to>
      <xdr:col>7</xdr:col>
      <xdr:colOff>3962400</xdr:colOff>
      <xdr:row>13</xdr:row>
      <xdr:rowOff>47625</xdr:rowOff>
    </xdr:to>
    <xdr:graphicFrame macro="">
      <xdr:nvGraphicFramePr>
        <xdr:cNvPr id="18" name="Chart 17">
          <a:extLst>
            <a:ext uri="{FF2B5EF4-FFF2-40B4-BE49-F238E27FC236}">
              <a16:creationId xmlns:a16="http://schemas.microsoft.com/office/drawing/2014/main" id="{29745577-1882-4B06-AFD4-C015FF6B9E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xdr:row>
      <xdr:rowOff>9525</xdr:rowOff>
    </xdr:from>
    <xdr:to>
      <xdr:col>15</xdr:col>
      <xdr:colOff>418245</xdr:colOff>
      <xdr:row>5</xdr:row>
      <xdr:rowOff>57048</xdr:rowOff>
    </xdr:to>
    <xdr:pic>
      <xdr:nvPicPr>
        <xdr:cNvPr id="4" name="Picture 3">
          <a:extLst>
            <a:ext uri="{FF2B5EF4-FFF2-40B4-BE49-F238E27FC236}">
              <a16:creationId xmlns:a16="http://schemas.microsoft.com/office/drawing/2014/main" id="{8471A1A4-1747-477F-910D-FEF8CF2028F9}"/>
            </a:ext>
          </a:extLst>
        </xdr:cNvPr>
        <xdr:cNvPicPr>
          <a:picLocks noChangeAspect="1"/>
        </xdr:cNvPicPr>
      </xdr:nvPicPr>
      <xdr:blipFill>
        <a:blip xmlns:r="http://schemas.openxmlformats.org/officeDocument/2006/relationships" r:embed="rId1"/>
        <a:stretch>
          <a:fillRect/>
        </a:stretch>
      </xdr:blipFill>
      <xdr:spPr>
        <a:xfrm>
          <a:off x="3390900" y="200025"/>
          <a:ext cx="6838095" cy="819048"/>
        </a:xfrm>
        <a:prstGeom prst="rect">
          <a:avLst/>
        </a:prstGeom>
      </xdr:spPr>
    </xdr:pic>
    <xdr:clientData/>
  </xdr:twoCellAnchor>
  <xdr:twoCellAnchor editAs="oneCell">
    <xdr:from>
      <xdr:col>5</xdr:col>
      <xdr:colOff>9525</xdr:colOff>
      <xdr:row>15</xdr:row>
      <xdr:rowOff>9525</xdr:rowOff>
    </xdr:from>
    <xdr:to>
      <xdr:col>15</xdr:col>
      <xdr:colOff>408723</xdr:colOff>
      <xdr:row>17</xdr:row>
      <xdr:rowOff>28523</xdr:rowOff>
    </xdr:to>
    <xdr:pic>
      <xdr:nvPicPr>
        <xdr:cNvPr id="7" name="Picture 6">
          <a:extLst>
            <a:ext uri="{FF2B5EF4-FFF2-40B4-BE49-F238E27FC236}">
              <a16:creationId xmlns:a16="http://schemas.microsoft.com/office/drawing/2014/main" id="{F5ABFD93-0B3F-449D-9BB8-13522A79C609}"/>
            </a:ext>
          </a:extLst>
        </xdr:cNvPr>
        <xdr:cNvPicPr>
          <a:picLocks noChangeAspect="1"/>
        </xdr:cNvPicPr>
      </xdr:nvPicPr>
      <xdr:blipFill>
        <a:blip xmlns:r="http://schemas.openxmlformats.org/officeDocument/2006/relationships" r:embed="rId2"/>
        <a:stretch>
          <a:fillRect/>
        </a:stretch>
      </xdr:blipFill>
      <xdr:spPr>
        <a:xfrm>
          <a:off x="3400425" y="2867025"/>
          <a:ext cx="6819048" cy="419048"/>
        </a:xfrm>
        <a:prstGeom prst="rect">
          <a:avLst/>
        </a:prstGeom>
      </xdr:spPr>
    </xdr:pic>
    <xdr:clientData/>
  </xdr:twoCellAnchor>
  <xdr:twoCellAnchor editAs="oneCell">
    <xdr:from>
      <xdr:col>5</xdr:col>
      <xdr:colOff>9525</xdr:colOff>
      <xdr:row>17</xdr:row>
      <xdr:rowOff>57150</xdr:rowOff>
    </xdr:from>
    <xdr:to>
      <xdr:col>11</xdr:col>
      <xdr:colOff>409027</xdr:colOff>
      <xdr:row>21</xdr:row>
      <xdr:rowOff>152293</xdr:rowOff>
    </xdr:to>
    <xdr:pic>
      <xdr:nvPicPr>
        <xdr:cNvPr id="9" name="Picture 8">
          <a:extLst>
            <a:ext uri="{FF2B5EF4-FFF2-40B4-BE49-F238E27FC236}">
              <a16:creationId xmlns:a16="http://schemas.microsoft.com/office/drawing/2014/main" id="{C375D2D7-568C-4CE1-8011-CAEC76D3BBBB}"/>
            </a:ext>
          </a:extLst>
        </xdr:cNvPr>
        <xdr:cNvPicPr>
          <a:picLocks noChangeAspect="1"/>
        </xdr:cNvPicPr>
      </xdr:nvPicPr>
      <xdr:blipFill>
        <a:blip xmlns:r="http://schemas.openxmlformats.org/officeDocument/2006/relationships" r:embed="rId3"/>
        <a:stretch>
          <a:fillRect/>
        </a:stretch>
      </xdr:blipFill>
      <xdr:spPr>
        <a:xfrm>
          <a:off x="3400425" y="3295650"/>
          <a:ext cx="4380952" cy="857143"/>
        </a:xfrm>
        <a:prstGeom prst="rect">
          <a:avLst/>
        </a:prstGeom>
      </xdr:spPr>
    </xdr:pic>
    <xdr:clientData/>
  </xdr:twoCellAnchor>
  <xdr:twoCellAnchor editAs="oneCell">
    <xdr:from>
      <xdr:col>5</xdr:col>
      <xdr:colOff>9525</xdr:colOff>
      <xdr:row>5</xdr:row>
      <xdr:rowOff>114300</xdr:rowOff>
    </xdr:from>
    <xdr:to>
      <xdr:col>9</xdr:col>
      <xdr:colOff>409180</xdr:colOff>
      <xdr:row>13</xdr:row>
      <xdr:rowOff>95062</xdr:rowOff>
    </xdr:to>
    <xdr:pic>
      <xdr:nvPicPr>
        <xdr:cNvPr id="10" name="Picture 9">
          <a:extLst>
            <a:ext uri="{FF2B5EF4-FFF2-40B4-BE49-F238E27FC236}">
              <a16:creationId xmlns:a16="http://schemas.microsoft.com/office/drawing/2014/main" id="{F003E8E9-BFF6-40CA-A1F0-89987C3199B8}"/>
            </a:ext>
          </a:extLst>
        </xdr:cNvPr>
        <xdr:cNvPicPr>
          <a:picLocks noChangeAspect="1"/>
        </xdr:cNvPicPr>
      </xdr:nvPicPr>
      <xdr:blipFill>
        <a:blip xmlns:r="http://schemas.openxmlformats.org/officeDocument/2006/relationships" r:embed="rId4"/>
        <a:stretch>
          <a:fillRect/>
        </a:stretch>
      </xdr:blipFill>
      <xdr:spPr>
        <a:xfrm>
          <a:off x="3400425" y="1066800"/>
          <a:ext cx="3161905" cy="1504762"/>
        </a:xfrm>
        <a:prstGeom prst="rect">
          <a:avLst/>
        </a:prstGeom>
      </xdr:spPr>
    </xdr:pic>
    <xdr:clientData/>
  </xdr:twoCellAnchor>
  <xdr:twoCellAnchor editAs="oneCell">
    <xdr:from>
      <xdr:col>5</xdr:col>
      <xdr:colOff>38100</xdr:colOff>
      <xdr:row>24</xdr:row>
      <xdr:rowOff>38101</xdr:rowOff>
    </xdr:from>
    <xdr:to>
      <xdr:col>13</xdr:col>
      <xdr:colOff>209550</xdr:colOff>
      <xdr:row>29</xdr:row>
      <xdr:rowOff>38101</xdr:rowOff>
    </xdr:to>
    <xdr:pic>
      <xdr:nvPicPr>
        <xdr:cNvPr id="12" name="Picture 11">
          <a:extLst>
            <a:ext uri="{FF2B5EF4-FFF2-40B4-BE49-F238E27FC236}">
              <a16:creationId xmlns:a16="http://schemas.microsoft.com/office/drawing/2014/main" id="{FDF59D44-8892-4C7A-AC04-1B5A2BCF64B0}"/>
            </a:ext>
          </a:extLst>
        </xdr:cNvPr>
        <xdr:cNvPicPr>
          <a:picLocks noChangeAspect="1"/>
        </xdr:cNvPicPr>
      </xdr:nvPicPr>
      <xdr:blipFill rotWithShape="1">
        <a:blip xmlns:r="http://schemas.openxmlformats.org/officeDocument/2006/relationships" r:embed="rId5"/>
        <a:srcRect l="9532" t="25885" r="7760" b="44111"/>
        <a:stretch/>
      </xdr:blipFill>
      <xdr:spPr>
        <a:xfrm>
          <a:off x="3429000" y="4610101"/>
          <a:ext cx="5372100" cy="971550"/>
        </a:xfrm>
        <a:prstGeom prst="rect">
          <a:avLst/>
        </a:prstGeom>
        <a:solidFill>
          <a:schemeClr val="accent4"/>
        </a:solidFill>
      </xdr:spPr>
    </xdr:pic>
    <xdr:clientData/>
  </xdr:twoCellAnchor>
  <xdr:twoCellAnchor editAs="oneCell">
    <xdr:from>
      <xdr:col>5</xdr:col>
      <xdr:colOff>0</xdr:colOff>
      <xdr:row>32</xdr:row>
      <xdr:rowOff>0</xdr:rowOff>
    </xdr:from>
    <xdr:to>
      <xdr:col>13</xdr:col>
      <xdr:colOff>380302</xdr:colOff>
      <xdr:row>37</xdr:row>
      <xdr:rowOff>152260</xdr:rowOff>
    </xdr:to>
    <xdr:pic>
      <xdr:nvPicPr>
        <xdr:cNvPr id="14" name="Picture 13">
          <a:extLst>
            <a:ext uri="{FF2B5EF4-FFF2-40B4-BE49-F238E27FC236}">
              <a16:creationId xmlns:a16="http://schemas.microsoft.com/office/drawing/2014/main" id="{79514916-9C96-4A23-9CA9-DA1172336C62}"/>
            </a:ext>
          </a:extLst>
        </xdr:cNvPr>
        <xdr:cNvPicPr>
          <a:picLocks noChangeAspect="1"/>
        </xdr:cNvPicPr>
      </xdr:nvPicPr>
      <xdr:blipFill>
        <a:blip xmlns:r="http://schemas.openxmlformats.org/officeDocument/2006/relationships" r:embed="rId6"/>
        <a:stretch>
          <a:fillRect/>
        </a:stretch>
      </xdr:blipFill>
      <xdr:spPr>
        <a:xfrm>
          <a:off x="3743325" y="6096000"/>
          <a:ext cx="5580952" cy="11238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190500</xdr:colOff>
      <xdr:row>14</xdr:row>
      <xdr:rowOff>152400</xdr:rowOff>
    </xdr:to>
    <xdr:sp macro="" textlink="">
      <xdr:nvSpPr>
        <xdr:cNvPr id="3076" name="AutoShape 4" descr="data:image/png;base64,iVBORw0KGgoAAAANSUhEUgAAAtAAAAGkCAYAAAAYDBLWAAAgAElEQVR4XuydB3hURReGv9mSCoQWEjpJKCK9gwIKFhCxAIKFIiBSLCAgoIgKSFER+SkioPReBAWl9w7SpUNC6KRACJCe3fmf2eTGy7rJtrubLec+Dybszpw5550b+fbk3DkMdBEBNyYQeZd3YHqMBVDF0WFwjjnhwejHGEu/Esf7cuBnR6/ptfYZNocXZ628Nn4KnAgQASJABFyaAHNp78g5IpALgdOnuU9AiEE4f+pkSOdVKvTkHL9wjmpOXtvblhsSHsx+8LagKV4iQASIABFwfQIkoF1/j8hDIwKXY3lFFcMcAM0IjkcTSIQazcOLslMeHSUFRwSIABEgAm5HgAS0222Zdzt89T4vosvABgCNvJuE10S/MjyYdfKaaClQIkAEiAARcAsCJKDdYpvISYlAZCz/kzG8TES8iIAK74cXY796UcQUKhEgAkSACLg4ARLQLr5B5N6/BCJj+VzG0J2YeBkBhqvQ4bXwEHbSyyKncIkAESACRMBFCZCAdtGNIbceJxAVx78HMIS4eCcBzhEPFfqk6LG5egn2yDspUNREgAgQASLgKgRIQLvKTpAfuRKgI+Po5pARSAHwN9djBwdOqFQ4Fx7MLhAhIkAEiAARIALOJEAC2pm0aS2rCVyO4U+pVNhn9USa4E0E7gM4wxmW+KRgbtmyTIhsuogAESACRIAIOIwACWiHoSXD9hI4HcsLBDLEcsDfXls032sIXGAMczJ9MbdSQRbnNVFToESACBABIuBUAiSgnYqbFrOGwJV4fpqalVhDjMZKBDhwE8APEcHsf0SFCBABIkAEiIDSBEhAK02U7ClCICqeHwSns54VgenFRhjD72HFWTsvRkChEwEiQASIgAMIkIB2AFQyaR+BqDi+A8Cz9lmh2UQgh8D98GBWhHgQASJABIgAEVCKAAlopUiSHbsJXE/kRTPSDS26X7PbGBkgAjICjGFeWHHWg6AQASJABIgAEVCCAAloJSiSDbsJRMbxziqGz6nm2W6UZCB3Au+HB1NHQ7pBiAARIAJEwH4CJKDtZ0gWrCRw6RL3ZYVQX81Qn6tQHxwNAFSx0gwNJwJWEWDALQbUrxDMbls1kQYTASJABIgAETAiQAKabgmHE7gWx0tlAvXB0AAc9SG+B4o7fGFagAgYEeB6jIoIYSMJDBEgAkSACBABewiQgLaHHs3Nk8CVWN6aq9AZHF0IFRFwBQIiC12hOMozxjJdwR/ygQgQASJABNyTAAlo99w3l/Y6Mpb3BEMXBrRwaUfJOa8koPNDCWqy4pVbT0ETASJABBQjQAJaMZRkSBCIiuVTwfAR0SACrkqAA1UigtlFV/WP/CICRIAIEAHXJ0AC2vX3yC08vPGAF0tPwwbA8EAgXUTAoQQePkhEdNRFXL96BbduXEXMnVuIj4tBwr14PEi8j6SkR0hNTUFmRobBD41GCz9/fwQGFhDjTicnPbqq1WpjVCrVTY1GE63RaC75+vqePX/+/F2HOk7GiQARIAJEwCMIkID2iG3M3yCiYnkzMOzOXy9odU8lIETxiSMHcOrE3zhz6jjOnTmF+wn3EF6xMiqEhaNM2fIILVkaJUJCUbRoMRQKKowCBQrCz88fGq3WgEUIaSGoHz16iH+OH1pw6vjh2Li4uMLx8fHFEhISSiQkJIQ+fPiwlFarfRQYGHjBz8/vpI+Pz/6HDx9uj4uLu+OpbCkuIkAEiAARsI0ACWjbuNGsbALR8byqnuMsASECShFQMWD3tg3Ys2srDuzdgeioy6jfqAnq1GuImrXq4cnqNVG+QrjNywVoML5gAA6YMrBq1aqQLVu2VDh9+nTE1atXK8XExDzh7+9/JygoaH9ISMi2mTNn/l6/fv1EmxeniUSACBABIuARBEhAe8Q25k8Qtx7w4ilpOM6AMvnjAa3qKQQY9Ni4bhU2/bUGmzesQ6069fFMyxfQtHlL1G/YRNEw/dWYVCgQol28Rde3335befPmzTXPnTtXOzY2tmrp0qUPVKxYceOIESMWPPfcczctMkKDiAARIAJEwKMIkID2qO10bjBR8XwjOFo5d1VazVMIiP/5HD20B2tWLcIfq5aiYZOmaPNKO7Ru8xqKB5dwWJh+GvwcFGCo17f6Onz4cMEJEyY0OnToUONbt27VLlOmzJaIiIjF27ZtW0lH41mNkyYQASJABNyWAAlot926/HX8Sjyfwzl65K8XtLo7EhAlGssX/YJlC39FcnISOr7VDe07voNSpZ3ziwytBnOLBmCNvex27NhR5Ntvv23+999/t9Dr9foKFSosXbhw4aSaNWsm2Gub5hMBIkAEiIBrEyAB7dr745LeRcbxiQwY5JLOkVMuSyAtNQnzZ03G3F9+Qp16DdCle288/2Ibp/urVWNp0UAsVXLhwYMH1/79999b3bhxo2ZERMSy7t27Txo2bNg5JdcgW0SACBABIuA6BEhAu85euIUnkXF8EAMmuoWz5KRLEMjMSMUv0yZg5rSJaPNqe7zX+2PUqFUn33zz1WJKYX9sdYQDs2bNKjdlypS2586de6569erLPvzww3F9+vQ574i1yCYRIAJEgAjkHwES0PnH3u1WvnqPN9XpDMLD1+2cJ4edTkCUasz/ZTKm/jgOz7d6GR98/CkqP/Gk0/0wXjDQB18W8MNJRzqyYsWK0DFjxrQ7d+7cM0888cQv//zzz3DGWLIj1yTbRIAIEAEi4DwCJKCdx9rtV4qK4ysAdHT7QCgAhxPYsekP/Pjd1yhbrgI++fQL1K7rOv11Cvujr68WtxwOAcCMGTPKT5gwoVNMTExY5cqVvz9+/PhUZ6xLaxABJxIYCYBnryfXFKZeE8PE68baw9LXrJmfFwJL17M0rtzGkcbKfRfEfePWF22uW2+f85y/epc/qdPjjPNWpJXckUDs7ev4/pvPcOafkxg2YjTavNLepcJgDPElCqIPgKwWhU66BgwYUG/x4sWdNRrNjerVqw/dtm3b305ampYhAo4mMLJjx47POHoRsu85BFauXLkLAAloz9lSiiQvAlfi+XecYyhRIgKmCDBxssaCmfjmy0/R56NBGDp8lEuC8tVgduEA/JFfzrVs2fKNnTt3dq1atep3Z86c+YIxps8vX2hdIqAQAYOAXrFihRBFdBGBPAl06tTpGRLQdJN4FYGoOC79isqr4qZgzRNIuBuDkZ99jJg7tzFq3ERDx0BXvNQqnC9eIP8/BIoHDUeNGvWeTqdLa9OmzSdz58495Iq8yCciYCEBEtAWgqJhAAlougu8isD1RF40Ix13vSpoCtYiAjs2/4HPB/VD527vYdiIbyyak1+DArT4rqA/9uXX+sbrimz0nj17OtaoUWPE8ePHf3QVv8gPImAlARLQVgLz5uEkoL15970w9uuJvGJGOi55YegUci4ERMnG1AkjsWzRbEz430w8lw/nOVuzOUo1T7FmTUvGjhgxotqUKVM+LFas2Pbo6Oh3LZlDY4iAixEgAe1iG+LK7pCAduXdId8UJ3DlDm/E1TiouGEy6JYEMtNTMfjDboYugpOmzUaJkFCXjYMB9320mF3YHy5bn3n58mW/Vq1a9X/48KE6Li7uNQBxLguUHCMC/yVAApruCosJkIC2GBUN9AQCUTE8BCrc8YRYKAb7CFy7cgH9e3dG46eaYfT4SfYZc/BslQrHC/hirr8W0Q5eShHzTz/9dOeTJ08+HRgY2Ck2NvaAIkbJCBFwPAES0I5n7DErkID2mK2kQCwlEBXHdwB41tLxNM7zCBw/vBv9eryJjwYNQ+9+n7h0gBoV1hQrgLku7aQJ5zp06PDCH3/80bts2bLvRkdHL3c3/8lfryRAAtort922oElA28aNZrkxgeg4PkhPLbzdeAftc3331rXo1bUDps1aiNc7vGWfMQfOZgy3fTVYGOSPvQ5cxqGm+/fvX3/69OnDKlWqNOT8+fPUeMWhtMm4AgRIQCsA0VtMkID2lp2mOHMIRMfyOnqGY4TE+whs/nM5PunXA3MXr0aL51u7LAC1CjuD/LFQq3b/GuIxY8Y8MWbMmOFVqlT54dSpU2NdFjo5RgQAEtB0F1hMgAS0xahooCcRiIrjCwB09aSYKJa8CWxauxRDP+mLBcvXosnTLtpsjCPZzxcLg/zwlyft59SpU8M+++yzL0NDQydGRUV960mxUSweRcAiAR0Zfdf/1c5zOpy9GBMhj/7NdnV2hJcrkiBeGzeizT/5RSYhMVXT7cMlLQb0bn7s+eYV6dhWB20ECWgHgSWzrk3gCOfaovG4BsB1j11wbYRu5d3W9b9h4AfdseS39WjUpJlL+q5W44i/BksCfXHZJR2006lp06ZVGDp06NcFChQYGRcXN81OczSdCDiCgEUCWr7wW70XN2/dssqV7m/Vvy5eHz5mfQ0S0PZvjTFXayzqAR99Jvw5g59OD38Afnqe9ZVzMLUKsRo14jUq3LfGrvFYEtD20KO5bk0gOp631HNsc+sgyHmzBPbt2oTub76M5Ws2o+kzLc2Oz4cB3EeNxUUCsSIf1nbqkj/++GPE559/PtrPz++DBw8eLHLq4tmLhaHQRzeR1EUF9sCS9fXghdKh+xDAUUvG0xi3JqCIgN66+2KVv4/fqCZIzJ361hwhructO1K2x8fLeorXRKZ62azOu+Wktu6+XOzdD5d0vHXnQYg07+Ll2ML/nL8TmpSU5lsiuNADIdQlGy2aRhz9bV6PjX9sOF1Sek3M+3xAy9VDPm55TmSgI6/cDTl3MSbiycohkWsX9/wtokKxFGlN4c+C5X/XCgz0TRP2505+a3uvQStbbd11sWb5MkXuLZrV7VCpkELqt3svqH/46NWiYl77trVu/zyx0+VFK44WP3XmRoGHj9I0oaGF0r4e0vp6n4HLy/2+/lT5UiULxc6f9s6KsHJFkqUsvSlfJQbiA0fUtYQiy9ccbyHFLb7K45w4+vVdXfouek1k/J97ptLJpbPePVqwoF+AnqOQ+ANkfdXrESS+B6C28C5MYwyxahXiGHBXrcJdPy2iAGRYMp8EtCWUaIzHEoiM4SOZCl97bIBeHtjZU0fx1mstDA8Mtn5ZHEvsWhdjOOurxeIgP+Tbr3udTeSLL76oPn78+DFqtbp1ZmbmFmev7wP1wW6o1agagi1aehz2JMUhWdT85LOAblgM0C0G2DfAkVy6UNb7EuBRwLHFFgVHg4wJKCKghSAUAlmI1I3bL4T16tLozORZu+su+OmdHUWC/DKNs6ui5KJD97mtu73Z4ORrL1W/LZVfbN99sdT85Ueenv/TOyvlpRjy8SIAsYZYT5SWvN17UZsvBr6wd/KsXQ2EPSHeTWVzl64+WeudPgtf/2NJn0vPNq1U+LvJW4KbP1UJjepXwKWoOCxadgh9ezbDhClbMWLISyhaJAATpmxBhXLFDMymzNiJOdO7olJ4sOF1+dw5i/Ynt2xW6faOPRfx4zevH9IwxO3cf1ltioH4kGDMS8TSo/+KNm1eeDKlzYvVsW3PpbJ79kcGjxjS2pdzaB182yZqNDjrq8ZZrRo38lqLBLSDd4LMuz6B6Lu8iV6P/a7vKXloDYH42Nt485Xm+HjQZ3in63vWTHXKWI0KvxUrAJGF1TllQRdapFevXk3mz5/fLzMz8ykA55zpmh80m8fjuReaobxFy7bH8sRrSHwuS0A38QfSJgGsz7+TWdPcBW3dzgALB47a2BteLohtFdDSPLSSBfyV7T5ZhM1dBykioEXwogZaZJWFaHz5+Scv9Ruy6rHunCJTLK+TlkSusYCWxKWwaSpLLRfQ4nth59mnIq79tfVsJakGWior+WpYm5RMParpdAg7eCQ6aPnqoxj31auGvRo+ei3mLv73yPbnnqmC70e3w7RZu3IE9KEj0di9/5JBREdfu4sh/V9AamqGybmzJnfGpchYtO4wDbMmv4OSoUGxr7z5cwn5jSEYSH//ZnibmweP3qgxb9nh6t988Yrf1Fk7C0iiXIwRa0u2Or5e1yn3l0qFKI0KZ/18cFYF5GTvpcVJQDtlG2gRVydw5TavwNWYCYYXXd1X8s88AQag2xvPo/HTzTF42FfmJzhxBGOI9tNiUSE/HHbisi63VJs2bdru2rWraXJycj0Aqc5yUBkBjT1ZWV6DQO4KqDsDh008rCUEsLhsEdCSWJfWsoSQqQy0JcLbEtteMcYhArpX58anfl18sKaUgTZFUmSVO/ac12bb7st1ur3V4NCs/715+vv/bQu7cDlWu+jnt7fLHwyUyiOGfNzC0JXUVAZarCcE9LNNK6b+b+aeF/z9fct07iTuhaxLCFJJQPv5aR/LIktj7iUkY8yEDSYz0JKAFmPlGWjj2ITAHv/jJjR7uhL27LuEzwe1QkCANlKjxhUVEDft1z1P+vr6hHZ9q1GIlPkWY6bO2pmT1ZZsSra6vNXIkPl22sWQpGY466/Bfo3m37ppEtBO2wFayNUJcM59rsTjXTA0ZRxNORBu5PNDALN0wJ/idQ1HiJ6hKwNedvXYvM2/kcM+QGpKEqbMmO9SoasYDhT2wyytFvRkPIC6dev2io6OVickJLR11kY5RkBrPgYyxTnX2VlekZUWF5fO8N6UJbL1xQEumsrUAnASYG8Cqvis0oycDHH22MzWAMuuE+czARYL4EtA2Fadl83JtnPkAmCNgK7/tMw/4awsK20Q/qOz9yT7dfFhAdn7xIoAhtK3mdmxiKGzs2PekfXhon4VgE8BWH9A+OYWl0MEtBDOE6Zurzp+8vb2gkL7V2vfnv5Dp3R/Px9fDog/fivWHPPrM2CJ+OxvuDb+9hGu3bhnyPQOHfBCKgPuz192UN9/6KpSDeqUi3+qYfiNhIRHqS2aVTybWw300P7PxdasUb7ZijXHDMJZnrk1FtBCLPcesBjbdmVtlVi/UkSJx17r0bmJIWO9buM/ORloMdbUXPG6yBiLSz6v94Al/3lN8k0uoE+evmmYX71qKQz4oAXe/zirKkmyJUS/sy/GcF+rxq4AH5wQa5OAdvYO0HpuQ+DCHR6uUqOc5HClYLbTlPORcby+imEe5zA8NEJX/hJYNv9nLF88Bxu2H4JKpcpfZ2Sra1RYXawA5rmMQy7iSOnSpUep1ept169fH+IMl5QR0DklHNnilXfK8l1kmg3C9Msswaz74N/XjTPBYpy+K+D7DZA++9/aZilr7fNDVrmIlIHOLZMsz3LnJaBzBHq2IJb7KbyU6qv1FQA0A3wHZvkufFAtBMTrbEiW6JfEunhf7qcqOjumgUBae/vKV5xxN/xnDasFdF5e6vXwzdShbLoO5fQcZcUfSx5wW/l7VpsCS0oV9h+OStmy41zSN5+/fMZXiwtaNW6LucnpqJueiVfsoWicgbbHlifN1ahxwk+NXe+806nWypUrxW8BRrp7fDmf3Nw9EG/2n/eC+HWuW163++5dwbV+xlnrXGNJK+W2obrs/pw9dQSvvdgYm3YdQfUatV3GTx8VZhYp4FlnOysFd+3atcEdO3b8sWLFiu+fPXt2pVJ2c7OjjICWl1UYl1oIoZs5DVCNBB4T1iIjK2WfJfc2AVL2Wno40BIBjXgjW9mi2OoMdLbQlwtoLo6qkbLP2X7yLtnfZAvrAylZ2W5jAa3ZmC3EJwL6DlnCO7cHHh290zbZV0RA6/QonpKO2pkctcBRwBJPRBnEuImbDENF/bGoIRYP7pm7pLpkUY8sLsZwU8XwQKdHVXNzzb1PAjp3QiIbPeSTfnd+mTVD/EyTgDZ3M+X2vkH0BRRagcx0cYSKZ1880w+6zEFsFmYpHaiBo1a7mWv84pS27Sx7mYXLluUaP7P/11M/vI2H9fsg4Tk6AESpvWEMaN+qETp364Uu3d9XyqxddhhDgp8W0wv54ZBdhjx88nvvvffU0qVLu6akpDwB4JEjw1VeQAtv5VlgSzPQUpTGmWVLBLQQudJpG8YZaGFXXnOdW+bakgy0EMrSZSjhkAnoxx5OzC47EXXghrpwUXoie82RO6qobbsEdLoOZTMyUCtDD/Hp3dKj1BQNgIw5j8B340Yh8srVE99PnNMurCSLdt7Kyq+UbxloIfz0BYr+/vDdxVOUD8u1LAZuGNVSE33wEJul/CcuwZEXDF6VMOL8ONeK2jpvUnnAYA5WJa9ZhbaNgY5rSEBbhzbP0RO+GYq42DuYNlM0mcz/izFEBvrhp0CtZzZGUZqwqIe+du1a2t27d7PLIZReIcueYwS08UkX0skc8jrj/9RFG9VAG2eghQjOEaMnAYiTP0ZllXqIK6e++iuAl84quTCUTRg91JjbKRxs+7+lJsKeVMKhPWZ00oi8BlomoHN8kzZKKg3JzrTzCW54nJ5NAjo1A5UzdKil0+NJx9y1ZNUVCQgBnZIBfDLk61vi+SiosAnpuFMhFLcYY+mu6HNuPuWrgPYE4WfJZhea26GN5uLOkySgc6elY+oS6XrxjxnLeeLZeLQQ0JEXz+BkufYoHVYVEVWpnMOS+y+3MQf3bsPAvl2x89BpFCliOPM/Xy/RVbCAD37yo4cFrdqHwoULT/H39x91584dh9WK2yegrQrHwwcbargrZD8wKNVzDwR0Af+WsLjNw4PSXlkloDMyUSRNh6aZOpg8V02UQAz5ajU+G9jK4lMjjB/u8/Cb6LHwpKPqhg9uZTgiz9UvSUAPGPLf3yRzjjgVw3UO3OAcN8BwiQN7KgazfD5P3jRVEtBOuNuEgI67dT1lbeUhS8Vyffv2XafUsp6SgRY80rnvUzpouufGRgjoi+dO4mjJtgivWo8EtJ030WvP10O/jwahfSfxW+b8vTQqbC1WAOLxc33+euJ+qw8aNKjO9OnT+6WlpYlnCf5z7qoSEZGAVoKisPHYSR2i+lZ28oiomXbLZi6WCmhVcjrqp+vQFBwFcyNqiYC25oFBpXbOEXbsjSPfjqizA0ZeAjoPs6J9+B6uxzE1wx8VSrDjdrig2FQS0IqhzN2QENAnHxV8XQg/znmfvn37KlYL7UkCWhBMg393PVeJRhH/ufJDQBs+EasQK74CeNYJt4tTlpgxeSzOnT6JX+bneydsvVaN34oGYqFTAvfQRWrWrNn3zp07t+Pi4no5IkQS0I6g6jE28xTQmXoUSMtArUw9ah38OzpYnKNcsIAvHj5KMxzvJs4ulh4ElI6BkzLQZUsVfqzhiHi/aNFA9PxgIU6fu2V4cFBkqgd+vgr9+2b971k6a1n+MJ/UnES8bypTK2VxxfvSkW/iSLijJ65h++4LhmPqFv/SA3MW7Td8L/wQ3QeFAJaOmJPsykWxdMTc888+ga07z2P77osGv0WTlNo1yz4Wx5TvO+GHKVsNjVlMPRBpykeJnTi2Tupw6Op3lY0C+vGwGLaAY1V4MFNMS9nCjQS0LdSsnEMC2jpgKTxgvKlSDkcLaA5cZww7wXFKr8eBiiHssda/hsYxGnQEIFK24kxat7xuXotC8/oVse/oBYRHVMqfGDiSRdY5wAdb/X3h1g+S5A/Ax1c9fvx4gUaNGs0IDQ1te/369T1K+yRaeReAtqo/tBbVKN5HamASMprlfytvpUmQPRMEjAW0OlOPQpk6BGXo8KTo4scAw0PikgiUC1Dxujh6ThK8H/V+BmMnbvxPCYe8TEOcqSzNE18l0frcM0/kNDHZtuu8YYwQqqLFtmg0klvzEykmqUPgm+2zygPFKR9Sd0D59+JDwHtdm+DH6dsxYXR7BPhrDUJfzBPnUEu+yQX0mj9PGj4wXL91P8cfeRzy85yNz2s2zspL7cHl8Vpy+ogr3L2KCOh/AzkKPYaHh7DN+RGb2wnoTsM72XVGo1KQV4xbYXEZhqsJ6EUbFpUfu2hsD855vu2/Xq9Xh5UNu7ZpwiaTnyDTeMBoPViofL8cJaAZw0Gux2KmxaKwIkz8qijP69JDHqxJw7eco6e5sa74/rD+3VGufAUM+dz5pwgx4KpWjYP+ftjqp0aMK/JxV5/atm378v79+6slJCQI4ar0ZcsDBy5Zt6g0GG+zd+4GL6bxRQ01QxkGlBn8Yff2ZUuVCB899vt0HUeQJJZNcTHVyU/KPovxIpM66ds38PPs3TkCWn5Unby5iCkBLYS4ENPFixXAkeNX8V7Xp3NaY8v9ERlg+XnRQrxKWW0xTgh8cYkW3KKuWO63JIBFVvngkSs5dcdSZ8HcBLQ0Vp4Zl0S+5Ivkx6ttajxWz2wsrk19YPBSAQ2R8CrI0DQ4mImmbU698k1A2Vp6UOzFYrO6jRyUIQ5uFBcDE//J+i77a9ZL2aExBsalv8rGGM5+lI3JtpYz19hm9nghOed9/S37fezqzxtWbWhWbAmzriigf9wwdcjwRct8pLstLiZSImZg+RhDA14Z7yzcEv2c8fJXpPel14KKlnrsxv77+GYs+nh0ys21Nwfkdsenwa+Dnquzu5QBigpohnRwrOF6rIgIYatt+amLjOcfMI6fbJmbX3OOHd6LAX3ewd//XIFK5aAToxhSVAwiDXOPAQkMuKdluOLvg3NaLe7kV+zesG7RokUnlS5devzp06ezO9x5Q9QUoyMJRN7jNZCBDmCoqWKoyYEI+XqTJ4yCvxYYNtz88aLGAtpUDbA823rvXlKOiBVjDxy+ktPVLzcBLXX4EyUWQvzmldkVNuR1xMWKBBq6CEoP4+UloDu1q4sVa44ZMtviEq23RbvsE6euG/4uRLEUb7u2tXLEdl4CWuJq3ObbVHvw5k9VMnQ9lLcNd+R9oJRthTPQkltDw4PZBKV8tNSOWwroaQd2Q6s1e2ywpQwsHpecfBcLdvyKCxP+Sv9t7G8j3FlAT9n68+Chcxf5WRy8ggPPRO7ClG1LELD4XNL1NdezO3eZXiBN79tCzzRvi3cVEdAcB8CwWqPHmnIhLNLesKLiuDg8Ob/qsFZyYIFGhah04AbTo5IK6I2sPyav3l3a4oVWL+Pd9/rZG3rOfA6k+6ixTQOc98tHuBsAACAASURBVPfBGa0Won0yXflAQJwN/dtvv72WmJhIR4PlA39PWvJyLH9XxSDaaL+aV1z2CGipZELU/YpLygwLASnE5/ej22HoV2sMdcdjv3wVR09eM2SmxSVljKX23ZJoFV/Xbz6DShVL5JziIa9VNtXWWnpf1B63bF4FSclpEAI1LwEthLMowZBqoCXf5dnsls0rG7Lq8my1XAzfTUjKiePXqZ3xv+k7cmq7jZvCyGugpXprd2za4iABvTM8mLVw9s+fWwronw+LdsNq3Lt3CXp9psOZFS9eFUlJsVi9bwH2Rl9CwJJzbi+gZ+yb9+kn03/xFfAuX87q5OSM62F6GmYf2IgMnc4iAS18yuA+NfVQP1Vg27i6Np7CIY7DWaPnWFMxmO1QOs7IGD6SqWA+/aLcwrN1esyuFMKy/tUxuiLj+EAG/Gj8+v7dWzD6i0+w+9AZRTwRmWWNGlv9NNgR4IubihglI3YTCA0NHVewYMGfL1++PN1uY2TA6whExXHpQ7hFZTvWCGivg0kB/4eAgwT0xfDgvPtIOGIr3FJAzzxyxMDin38WIz09yRFcTNqcdTSrpM8TBLQ8A330qPkEanJyRg6TgACtzczjk5Ox+tw5+Gs0YPP/MZuBli8UsKjn22cS9C3MHGMnxPI5ABcYRyQHItOBnU84uD7KKSKaYRPTYVJYCDP7iSc6jpfUA+Kg+pyr1ztt0PbVDnin23s275+YmC2cNxX0w0atGgl2GaPJihP44IMPGi5cuLDDo0ePKAutOF3PNRgVw0OgxgRwdLUmShLQ1tCisQ4S0A/Dg1khZ9N1cwG9BOnp5jvYXrp0F5Uq5dqfw2LmniigMzNTcfKk+S50s2ZlfXho1aoiypfP6r5+9Ogt1KgRAh8fy2tp7RHQ8lpytVo7vtnrPX7yAQryDBh+cLgvLkQUZYkWb6jCA6PieTdwzFfYLDjHZQZ8G16CWVXXGhnHKzPggmGvDu3F0P49cOD4JZvdY0CiRo31JJxtRui0iSVKlPhOo9GMu337tmgPTRcRMEsgKp5PBUfW03NWXCSgrYBFQ+EQAc0QHV6chTkbr1sKaKkG+vTppUhLM//g5Z49VxETk2QQe1Wq2C6kF506heSMDI/KQGdmpuHkSfOaz5SAXrToFNLTdQauNWqUgJ+fxuz9q5SA1uv1o/r16+f8YyTMRHgpjj+rZtgEjpwHNM1CyWsAx1QGjAsrwWx6+O5KHH+bA0sG9X0Hdes3RO8PPrHeHYYUrRrrA7TY4Ef1zdbzy4cZXbt2bb527dqmDx48aJIPy9OSbkggKp4fAEdja10nAW0tMe8e7wgBzRjmhRVnPZxN1s0F9DKkpT0wy0wI6HPn4g3jihTxN4i9J54obnae8QBPFNA6XTpOnDDfATg3AS2VdqjVLFtIh8DfP3ch7ekCWtwz0XG8rh6YCaC+1TfZvxP26DnGVyzBNthhwzB18ZptI/t0ff3rM5Gx8PWz6rlRnUaD9f5qbAjwxQ17/aD5ziVQoECBGSqV6s2HDx/ude7KtJo7EoiK47cBPHZ0qCVxuIOANtfdUOlW4LmdLmLqxAwxVmr+YglvU2Pk51eL00dc+VJaQDNgfaYKfSoVY07/N8qtBfSZM8uRmmr+N/ZyAS3dWIUL+xmEdNWqwRbfa54poDNw4sRcswzMCWjJgEolhHQJNGpUxqRNbxDQUuBR8bwr5+jBAIufDmYcawAsDyvBlpvdFAsHlCpVauoTT1avs2T1prrg8Dc3TaXCTZUKx/zU2Bboiyhz4+l91yTQsmXLDidPnvS9d++e4RQbuohAXgQi43g6A6x+wMVRAtqeEybMHV1nzCE/BbQtd6U9bGxZT8k5Cgroi1yPpREhLN9+E+3mAnoFUlPNH8VsSkAXLOiLWrVC8OST3i2gxSkmx4/PMfvzYYmAFiUcgmnNmiH/nrFtZNmbBLQU+pV4/pqeo7XhDFWOmgAKSO+JFuGMIZoDO/TA8krB7JjZzbBygK+vb8wPP/wwpsf7H6lSM/GqTofaHCgqNyMeDFSrsNvfB38H+CCrzRddbk1g165dhVu0aDGHc14EgPmHRdw6WnLeXgJX4vkNzlHaWjvWCGj5UWxiHenot7zaVMvHyZuqSG2/J/+8HTdu38fqtScMbbi/GvoSRn+/wdASW1xrl/aF6AIoLtEJULTobt1hmuHv8rbdorugeF/eBTC3Ft/rN59+rC23OPPZuBmLcbMW49biIpY+PZqhU/dfcxq3mLMr+Stvfy7WERls4as4+k7qiijFL3V9tHZfHTXeTgEt+gts4MCG8OJYxRhLc5Sflth1cwG9Eqmp5g8BkAvoAgV8DAKvevUSlvB5bIwnZqD1eh2OHzf/bFpeAtrXV2NgKv6IUo68Lm8U0MY8ouN5Vb0OPsnpuF69LMvq++qgq2rVql3v3bs39M6dO8PlSySlo2paBmqrgFimRmyQH4lmB21BvpqNiIgYmpGR8fv169cn2unI452QLDP22Ckwlk2hUflFICqOHxedr61d31oBLZ2tLJVV9Huv+X86D1YoVwzGbarlZRGm2n6XLVU4p5mJiEHevttURtq4bbcpAS2xyG2s1JVw4ActDaJdtPIWJRR5lXCIM6G37jyfI9alpiliLckHyW7fns0wYcpWjBjyEkSnwdw6EMrF+eyF+yD4yTstWrunjhxvrYBmQDIH/gTDOq0W68sGOfbfTGtid2sBffbsKqSkmNcfQkBfu5ZoEHjigTdbL08U0JzrcezYr2aR5CagRQZfcNVoVGZtiAEkoC3CpNig0NDQ9Q0aNIheu3at3bXUijlFhpxGoE+fPo2XL1/+fGJiYiO7FtUErAf0LaHS6CyywzR6pN1/VhwAY9F4GpTvBKLi+ArRQM9aR2wV0GIdIR7DKxTHqdM3DR39RPY3N5Eozz6LuVLb7yUr/s4RmJIYLVo0MFcBLcSpqbbdpgS0uRbfknB9p2MDrNtw6j8xyEWs1CFRNIWRN3ORC2j5hwtRLy3sDvx8laG5inSJJiqiRbm8nlry49P+z2PmnD2GjoiVwi3/7bq1e27PeEsFNOfYoFJhnS4Nf1YszbLaO7rY5eYC+jekpNw1i/TUqRiDyLP38sRj7AQTS86B3rTpsgHfE08E5xxjl5Ghg1Zr+RF2cgEtvrekE6F8z+TH2LnqKRz23mMKz/dRqVSP9u3b16Nx48bmn7ZVeHEy5xoEtFrt4szMzOoArtnskcZvM54b/wLKN7PMxPL2iUi89px5AV3vyyyDR7+xzHBuo+pXAfgUgPUHjhiObqTLegK2iGhbBbQ8A21KBBu3qbbkwTxzAlpkiidN324QmMZtu40FtCUtvk1lwoVwNefrtl3nDZsjBHZeAvqj3s9g2qxdOR8QpB01roH2lAw0E+UZDBu0WmwoG8SyRIcLX24toM+dW43k5KzTNZxxebOAVoqvlIEW9khAK0XVtJ3Q0NBuarW6/40bN0Y5diWy7soEnnjiiQGxsbGbEhISJtjsp10Cuv7TAP8SUHcG1MlA2iSA3cwSzbYKaCGY9SMBzUfA4buANQK6bmeAyc/HPgmwN0l4Z90dkbH8J6HtGINFKUxrBbRUfyzWMlUDLbWpFu9LWWdTtc1irnGZhyRGa1UvjeGj1xrqoIW919vWzslIS+235W27RUa394DFhvKLIf1fyPkxMdfi27iu2VRspkSvVKcsSj5E1lm0DReXcQZalG5ciozNqdkWPkstvuVshvR/PqfUQ9gRsYhMt7hcvQba3USz/P+hbimgRSfC5OQ4rNozHqnpSeDgOTEZvs/+q/R6zvuGt4zGipmmXjeyIYbFJmkQnxwHv00JGWsGrfmiYdWG5p9gBCDPnHLO+/Tt29d86z8L/6XjvVCPFwxelTDi/DgLp2DRhkXlpU6EJy7+iZm7RkPP9Y9NL+ZfzCzXLHT/5W38+sN0+Vnd4iHvrAe9AxbDqk6ElIG2dIezxhUuXHhF06ZN765bt269dTNptCcR6NWrV5Nly5Y9lZSUJEoqbLsUE9CZrQE0A3wHAgdSbHNGzJKLciGgrbmEgFbCB2vWdK+xlx7yYFUaOjKgMfSoBWZ4+PkOA8RRd3f0HOJc+jvgSP+od6dnKoaVqzpm3A/Qc+T5q17xoJskEt2LCHmrFAFRwnHjduzl0d//NMVdMs25xe6WAnrSnk2YtWUIzt05pdSeWmXHb5OfRwjoFsM6+v26287fnFpF7vHBAYsDSEDbwc/cVI1GE7d48eLhnTp1sqkJizn79L57ELh27Zpv+fLlV4rPrABsE62KCGj2DaD/SJY1FplpcUb1V4B6OqBbLJqdZlPdlJWxFuLYkKUenf26ibFclIp0AljjrEyy9lp2lrtP1hzeBTgmbGdfpgR0E//H50CWlTZkt8WxkrUA6XVVfLa/+7J8E2uwcJmfYq1+AF43ikOBchWXu+9GduzY8ZkVK1bsytChRFomqmfqIEqGxOkvj10koF1u75zmEGNIVatx4sP3u2sWLJj/JwC3/82o2wnosu3KTi7zcoQ2Pv4mh5H3hmyoqYhsHGf4Xy/7N2Mt3WkpZ1LYH5/+MdydM9Bfzf/qk8R7iYH/4SVn5eDvw0LDoo/MOGJx5pwy0Fb9v65eYGDgqkePHvW3ahYN9kgCwcHBX8fHx4vzUsU/XNZfighoHg2wCv8KSuGGVMIhCWghso/s+/d1Ls4hz85Yi/Gi/EO1MFsYZ5eFGJdw8E4AL517lvuxEo5soSyJbuzJEts5IvsbIH02IPklMt/6roBv9uvYl1WKIi8hQfGskhWf94C0L7P8VZ0HMqcBqpEeWCqSI6BlN5YmOR1103VoBv7vsZ3W33g0w90JMIY4NcNZPw1OaDS436lTp2dWrly5kwS0HTtrS+mBWG7svLHiV0n5fn3R/QuL09+uVsKR7/BsdIAEtOXgNBrN4KpVq7Y4deqU6IhIl5cTaN68ead9+/bF6PX6T21CYb+A3gtwkRGu+2/9syUC2uCtlH3Odl1ke1XR/9ZVywW0eiiQKTK/2ULYVLR5ZaCNBTT/GVDNz84+S8Y2AZqPgcypMmEte4hREtAigy6VrKh+A/Qd7C9dsWn3HD3JlIA2rKnTo2hSGprpufXH4znaabLvWAJqFc5q1Tjjp8VZ+UokoBXgbquAVmBpp5sgAa0MchLQlnP09/df16FDh/MLFy7cbfksGumpBIYPH17jhx9+eD0jI6OhTTHaL6Czs8V6kZ1dDrAPH880W5KBltdMG9dAyzPAIgMtrtxO9rBGQEuZZikDLdFrWCyrhEP+ujyzLZWNSONEaYpxKYlNO+GKk3IV0JKzqRl4Mi0TT9nSqMXWgBnDfZH9VAFxKhXiNGrcY0CaqNtWq5CmUiHt6+821bl550GZyd92jNUDIXo9wjhHwbzWNHXChq0+KjnPXLtyU2tZ24FRekjTVLtwlQrRaoZotQq3fdS4pVKZbt5EAlqBXScBrQBEUWJiw0OEyqzsfCskoC1nrtFo7ixdunTEG2+8EWP5LBrpqQRiY2O1ISEhqwD4AMi0Ok7FBLTIFhuE5pCsemVJ7OYmoH1+MKpN/ipLGMuFqaihZiv+PcYupz45u57aVA208Skc6ncfz1zLRXZG3exabYEtu+RDWkMS0I/5IxsnjtQzlKk8/XjpitU74MoTzApoyfkMHUqlZ6JSph6VFBPTDMkqhhiVCjGiMZRWjRi12iCcM8xBGz5mfY2oawlFls3qvFt8r/HR+A3t/2KgjqNubkLakQJaxRALhvsqhmQwpEAPpuMoK7GytkW5ufjzFNAMyQy4q1YhngHiwIT0wSPWlH+ueeXbr7WpJg6mTlMzQ5OTFI0KyebWkt7PFtC7AORbC25LfTU3zu1qoM0F5IrvUwZamV0hAW0xx3JarfZoenp6T4tn0ECPJ1CwYMHvHz161B3AIauDtUtAW72aG04QDyGmf5r1MKR0VJ+ofRb13IYPDOH2n3XtslgsFtAigrd6L26+fM3xFuL73+b3PPh0k4ps3I+by8fGPfRf9tvRoGeerpQ+56cumUWLBPp9978t+m8nbdKIseuW9blRtXLJxA8/XR7auEGF2HlLDoXOndLp95kLDlWQ7LVoGnG0Ts0yN3y1at24EW3+SUhM1fQb8ttTY4e3/juiQrH/PEArCeheXRqdeffDJR1v3XkQ8mTlkMh1i3puKlGyWDVJSJtq0/1K6xo5R+UJ/6Tj4uTtv6Uj+aTj8OTjDLvJkLnvwOU7K1Yfy9yx92KB6zfvF/98QMvVwnfh2/jJ29uLYV061t83cWy7B4NH/P7MohV/i4eBHzueTuqUKF4Xrcx/WbAPt+88MBzjZ+roOzFOHANYrkzRnO6Hx09de7Rx27lH479se+j2rYQ77w9cVv+XSZ227Tl4pXiPj5fl/Fsyd+pbc7q/Vf+6fB+l1yy5QykDbQklM2O8NXPqCsfYKbB9+WKCBLTF2F8pWbLkl7du3cq/I1YsdpUGOotAlSpVPrh48eIa8W+n1WuSgDaD7LGTOsTvBmcCvsOBtHH/fXDSavquPsFiAS1EoQhGCMTI6Lv+7w9c8dzE0a/vGvzV7890e7PBSUmYtW5Z5crFy7GFjcd+OeTF/R8NWd2mRrVS10TWeN6yI2UXLP+71m/zemz8Y8Ppkhu3XwgTYlnYlcSfeE2MNQXROAMtrSeNzdQjICEx7cn+n69u2v2dJkHyNt1iTPS1u4Zzo4XA/nbSJvTr2fyxjoSi5KFx/TBD626pOyBjuKdiiPLRIFqrQfSCZUeKSjEcPXkjaPKs3XV7dW58auykLU2XzuqyvmiRwIwO3ee2FnzKlCqcPH/ZkZcmjGkf6OfnEyqPScpOG7cVl8ourt24l+OvQbsz3N+191Lc7IX7tXMmd/pr3aYz/hIraW8E72Ej/2wxbsTLO59vXvGuEM257Y3gbepDijF3EtAK/DgrIaAnbFtU7dutCwZI7oQVK/nPuvcnzlp0ZGPFmfvWvLm617c/1CxV6bEObLcT4307zfuia//mnTZWCSn3oP2vn336bKV6O399e/h28d4rvwzuXSSg8L0tH0yWHXtkX8CunoE+detSIcEhIeWh4Qfys+e7Td584e/ax66fe8Y48j5Pv/7LimPbXpHGivfrlq2668UqDU6Y2ouSQcXT7KP372wS0JaR1Gg0w2vXrl3v77//nmfZDBrlDQRatWr12tatW1P0ev3HVser9jmIhh81Qsk6lk3d/OkjPIqhVt6W0XL3URYLaHnWUgRdKrRQzPTv31jz6+KDNQf0bn5MiDRJZIvSCimzLI2d8PUr6/43a3djSdBt3X25mBCcC356Z4ckoKVyjMoVS9wXglAIPiHMbRHQYo60xvzpbx/y8/OvMnfJ4QZqtSrw+s2EANEARYhqqaHKSy9UQ6fuvz62lMj0tm1d/cZHg5exyCt3+W/zui2RC03xIcBYuLZtVe384WPXS0nCXxKuQkBL8fr5+1XL0KOWqNsWC8oFtNRtUeqKyDn0l6/EpjRtFHHr+WcqnfVRIVqciGHqA4hYUxLQufkh/DXem/k/vbNS7J+5m5lKOMwRsuB9pQS0JJTFkpIYrlKiXExuAnrl8W1lBqyeNKjNk0/9KUSz+PuwddN7f/fKB7Oi790Oym2eBSHlOsTVBXSvpeNaXk2IKSk+NPx64PeIIL+CaR3rPHdDBCQ+pMiZSGK7z9Ptlg95rssZKWj5OPleCMb2sJPPJQFtGUkfH59Fr7766t2VK1dutWwGjfIGAgMGDKg7ffr0ZpmZmc9bHW+B0K+RkvAeVOpHls1lemQkvWu+lbdl1miUSxOwWEDLM9BSRKLMotuHS1oYC2jpfZGtlr4Xwu7t3ovaSAJavC5EoCgxEGJcEnGS6A0M8E37eUKH/UWC/EzW/ZvLQAv7xmtKMYj3tFpt4OeDXrjz94kbZWYv2F+5c6f6V+ctORQ8eVy7I0GF/B6qGZJUWfXBhk5lcrEsxWRKQPfq2vj40tXHnxQfDMQ4iY/4XhLQUkzpGQjTMQQcO3Gj+Kz5+8NHDn3p+qjvN5R7/92nrtSrVeba+B+3BGdkZCSJuVK9t3xt4wy+ENCC3/Axfz37Sd/mB/83Y3djkQkXot9UBtraO5MEtLXETIzPLwH9wvQBnVMzUv3vJT8stvTdUT+LDLX0WkpGqn/t0lXOKCn6ROjuIKDXn93fdnL7gT9KwtmUMBasSEArcPM72IRWqz342Wef/T569OicDzgOXpLMuwGBJUuWlOzatetwvV5fwQ3cJRfdh4DFAlqIZVGOsGNvZD0Rnqj3HfJxy3OmBLR43Xjse10aXZYLaCFuX+08p8PZizERwp6ogRblHEJcCrEXXq5Igpgjxrz2UrWTcjEuxssFtBCNUh20cU2vJNKlLZH8lvyTi3d57bLwZ87kd7b2HLDkeSlmU7aNM9CiHGL2okMVpRpoqS5azu/NdnV2yEtTpA8NU8d12PPx8N+aGX8gyY2nYCNKYkTpi8SyauWQyAKBPilCOMv9EPEL/197qfpt470xZpvb7UslHAr8YCsloOVlA6KUQGRRjbOmkrtC/L09/+t+3Ru2+VNkVaUsqpSVLhVU7IooAVGy7MAdBLTwUWSh15za+VYR/4J35KUvuWWgpRIOOXNTe6HArZJjgjLQltFUqVS3161bN7xNmzbxls2gUd5AIDk5WRUYGChqoNWiSNcbYqYYnULAYgHtSG+ksgMhPkXdsFyUO3Jdsm0dARLQ1vEyOVopAW2q5CI3AS1E4s5LR58VAnHw79NeSUi+X1QSzCILXb5IyG2ls8/uIqCFn6ZqwG0p4TCuO1fgdjGYIAFtEUnxxHoa5/x1i0bTIK8ioNFoZup0usYArnlV4BSsIwnkm4CWZ41FgCJTm1fG2ZEQyLZlBEhAW8Ypz1HOFtCSOLxy97bhKWBx+Wp8HkllC94soIVIFjxETbO8Hlq8RgJagZvduSbKaDSaIxkZGe87d1lazR0IBAYGjk1OTu4F4LA7+Es+ugWBfBPQbkGHnHyMANVAK3BDOFpAy8sJhLutqjb6feel489Lgtk42+rtAlriZW0Jh2ArncLhiAcw5bcaZaAt+sGrGxgYuPjRo0dDLRpNg7yKQNGiRYckJCR8B+AvrwqcgnUkARLQjqTrYbYpA63AhiohoBVwwykmXP0hQqdAUGAREtAWQXyuaNGi4+/evUtnQFuEy7sGlSlTpt/NmzeXAljoXZFTtA4k4FYC2tRJHvaykR4clB72s9ee8XzpIUbjBwfFOPlRdLmdNiK3J39wUmk/LbFHAtoSSmbGkIBWACK18nb7VqDK3AWPWWlXsmTJT27duvWDA2yTSTcnULly5e6XLl0SR0v+5OahkPuuQ8CrBbT84UVLGolYu23Gx/xZO186ei63s7CttWfveCrhsJegFws/6kRo+81DGWiL2HUOCwvrHhUVNcWi0TTIqwjUqlWr86lTp46Kxxu8KnAK1pEErBLQxi2gxZFoot12bNyDQuKoN9FKe+3inr9J5w5LDTvE8WnNGofFi2PsmtQvH71q3akG4tznXxcdqmZNK29T5zpLx8WJDK84N1o6ok34smhGlz9Ep0Rj3wRQ+bFyYuy0Ce3Xi859cv+2775Yyti+iDcwQJs+Z/HhVuKouxpVS96e8svetvJj+KQNk3hJTWcmz9rVQIwX8fd4u8HeuUv/bvrum/X3iWPk5MftCVudXqtzut+QVeI8dsMRf9LfTR1FJ72W214odQNRBloBkpSBVgCiF38Q0ev1o/r160cZ6P/eRj2rVKny5vnz56cpc4eRFU8i0Lhx47cPHTp0FsAYT4qLYslXAhYLaFdo5S0X0IKaaBgib5n9VIMK0SfP3i4pmpiIkgh5t0NTJRLy9+8lJGmlc5XlDUnk9oWIXfHH8eqN65W/Kp3NLP9eamku7ajx8XxC3Iv3pPOuJaYtm1e+JcUiz4QbZ6DlzVCkxipS45SZEzttNtVWXcnsNQloBX5WSUArAJEENAloE7dRoUKFriUmJn6ozB1GVjyJQGho6JiYmJhaSsZ04y4vk5KJspVC2AEl7ZIttyFgsYB2hVbecgF949b9AKmJiaAtb5ktmqo0axJxVhLC8r/Ld8ZYQMsbvRh3HhT2n30q4tpfW89WEo1O6tUqkygEsSSaTZVbmBLQcpEtCWipdbm8uYo8JkkES2vI25xLa0wc/fqur77b0Ni4CYulTVIsuWNJQFtCycwYEtAKQCQBTQLaRAY6IiLijcuXL/+szB1GVjyJQL169TodO3bsgj0Z6CsJvLAuA6+rVXiNc8jPG78HjsXhJVh/e5ldiedPcKAh9GgIFRqAoyGAGHDEgOEKZxgbUZz9be86NF8RAhYLaFdo5W2cgZZaYwsSxs1XcsveyjOyeQlo+XuS/V6dG5/6dfHBmkoLaFsy0MInIY7NdTF0gIDeBcDt//1mivz42GDEIKD9CmzKqPHqehumu9UUTfT+Gsd9a9Q+WrItHFEDDa12t75I2ctpzLeQW4Gx0lmfR7FBJ4o8VSSb49K+ffu+Y6UJbxjeuWzZst2uXbtGJRzesNtWxlitWrW3zp49e8KWGugrt3kFrsanYOgCICjXpTl+Ci/BPrLSNcPwqBhek6kwjAPmfrZTwDE2vAQba8s6NEdRAhYL6Pxo5W1K/Alh/M+ZW+VErbVxy2whRKWW3qKu+YvBz+8Y8vW6V27deRAir8+WCOYloMUYeWtv49blSmagRZzGbcRFmccfG06X7PHxsp5Su3FRM966ZZUr8nbc0nvCH1Nt1ZVsTkMZaAV+9nhPlNIVKDwdTJVy3z80IsE3pIECZl3ShFqXjn2hryJZW1gI6D/79u37ipKO8j4w2DtTvHnDG0E1Rihp29VsXQ2qKbm0qE+fPl1dzT8X8KddcHBw/9jY2B9dwBdywcUIhIeHd71y5YrI/lh1CkdkHB/IgE8BlLIkJAaMr45RFgAAIABJREFUDAtmoywZK8asWMHV9Z/FMDAME01HLZ0HYFF4MKP/D1gBzAFDLRbQDlg7xyS18nYkXeVsk4BWjqXB0owZM3ozxmYqbNYlzTny4bcZM2a8whhb65KBK+yU0pl8hd3LT3PPBQUFjb1//z5l5vJzF1x07dDQ0N4xMTErLD0HOiqOv4os4dzM2pD0HG9VLMGWm5t36Q5/Ta0yiOcm5saaep8B/wsLZgNtmUtzFCGQbwKaWnkrsn9ONUICWmHcQkArbNKlzfXt23eWIxycPXu2RdkhR6ydHzbfe++9W/mxrouvWdfPz29hSkrKZy7uJ7mXDwQKFy48KDExUZwRnmcnwqg4XoUxDOUcPW11kwG3uB4vhYewU7nZuBLPxRqiM6JdF9djVEQIU6ym8nIcr6cC6uHxP6J2/AIDolTAtvLB7E+7nPacyfkmoD0HofdEQudAe89eU6REwN0IlFWr1YczMzO96kOpu21Sfvnr5+f3TVpamrg3Dufmw+UYPlSlwhAAxe31kzGcUTF0Kl+MiaPzcq7oOF5SD4wG0MveNaT5HBgYEcz+Z6u9W7d4QKoGPcEMHxrqWGBnnRqYRUIaJKAtuFloSBYBykDTnUAEiICrEtAASOOcy09HcFVfyS8nE9BoNDN0Op0olbgmX/rqXf5kZiY6qdR4g3NUU9ItIaLB8KtvGmala1BFx/GaSoX3uYX11Nb4whiqhhVn562Zc+EWL65Wo6dKZRDOVayZK8Yyhu/CijNv/o0PCWhrbxovHk8C2os3n0InAq5OQKVS3Vq3bt0Xbdq0iXd1X8k/5xFITk5WBQYGrjl/K72hVq1tq1KjPOeoAIYKEF895dIjNDyExZgLRxyVp9fhLajQkwFlzY038/4v4cHMW3/rQwLazpvHm6aTgPam3aZYiYCbEVCr1QeGDx/+x+jRo8+4mevkrgMJbNlx4LVunTt22X/qhq8Dl3EN03q0Cg9hm005Ix6M5MCbDHgTgFpBh1eEBzNh09suEtDetuN2xEs10HbAo6lEgAg4loBKpZrfrl27+6tWrdrq2JXIujsQSErDE8npaLd1y8Ym06f+iAUrTepKdwjFKh8ZsEEPLFYBes4QzoCK2eUpjjwytXd4MPvFKkfdfzAJaPffQ6dFQBlop6GmhYgAEbCBwGe1atWqc+LEiUU2zKUpHkTgfgpapmXgExHSzJ8mIerKFXw9booHRehaoYgTOtRAs3LBzJtOCCIB7Vq3oUt7QwLapbeHnCMCXk/glaJFi3529+7db72ehBcDSEhG2/RM5NTlfvLhe6hRpxHe7uatpbpOuhkYpoYXt7+duZO8VWIZEtBKUPQSGySgvWSjKUwi4KYExFF2RzMzM99zU//JbTsJxD/E1zpuOMc453q+WT2MnjAdtes2stO6+elRl69i8vczMfLbYShSNPeu38aWxLxRwyfg63FDEF6xvPmFXHSEOD87ogSb66LuKe0WCWiliXqwPaqB9uDNpdCIgCcQUKlUN5cvX/71G2+8YfY0Ak+Il2L4l0D8Q/TRcbwsZ5KWmoqwkoG4cCsNarU46dC66+jhk5j6w6+YNGOMQRAn3EvEwL4j0K5TG7z2xkv/MaaEgBZGbRHh1kXmsNGJTIXWYcXYQYet4DqGDQLaddwhT1ydwMqVK3cCGOXqfprzj5kbQO8TASLgfgQYY7+9/fbbUYsXL97tft6Tx7YSuJ+E59J0GGA8f9+eHRg7agRWrd9nk2lJMH/8aS/Ua1gLxoLa2KitAlpux9waNgXi3ElHMzLQukop5unHSSrWAdK520Or5SMBTgI6H+nT0kSACORJ4JOIiIjmly9f9pZfI3v97fAgFQ1T0jHCFIiJ332DxAcP8dnX39vM6Y9VG3Dt6k18PLgXpk781WBHfC+EbseXs6qFmrdoYshSJ9y7n5M99g/ww5gRE7Fk/mrDmEk/f2PIWguR/XGvz3HuzEVUrVYZP/w0CovnrsTxI6cxduJw/O+7mdi944BhzpxlkzFv5jIYC/hPhvXBF4PHofUrLQ2+uOC1lukwLiyUHZJ8uxTHn1Xp8az4u1qNk7wYNoQxluqCvpNLRIAI5EGAMtB0exABzyRQx8/Pb1VKSorhBAa6PJvAgyS0SNFhYG5Rdmj7HHr2G4wWL7SxGYSUVf5kWF+M+nyCQcwWKVr4sZplSWS//NoLOQJ69/b9+PvgcYwYMxi3btwxjB84rK9BIBuXgMhroIUIl5eNGAv4cuVLmywfsTlAx05czPW4zFQQpQ4G8Sy7HjGG1SqG74xbnjvWJbJOBIiAPQRIQNtDj+YSARcmoFarb8+bN29kly5dvOlILRfeEce4dj8ZHdIy8W5u1pOSHqFSmSCcuZYEX18/m51ITU0zZJJDSpZAzO1YgyA+c+p8TvZZMvzOu+3RuUdHzJg81/AQ4aK5Kw1viQyxZKPRU/Wwatm6/zwsmJeAlt7r/+n7WPDrcgwY2setHzQ03gjR8lzF0IlEtM23KE0kAk4lQALaqbhpMSLgPAJ+fn7zW7RokbZ+/fp1zluVVnIWgdQMhD5Mw7t6PZ7Oa811v6/EkoXzMHvpX3a7JpVryMswTJ2aIRfC/5w4m2sGWirJkBzLS0CLMaJ0ZNK3MyBEuhDwfn6e1VSRRLTdtygZIAJOI0AC2mmoaSEi4HQC7UqUKPFFTEyM2z/t7HRyLr7gwxQ8nZKJdzlHqDlXP+7TDTXqNkaXHh+YG2r2ffEw4cRxP2Hw8A9zjqcTpRUD+31pmCvVQIvvpVM6WrVtabIGWl47LWqgp/463mBDEuSiPETYEHXQAz/r+1i99cq/ZhseZpTqqF24Btos0/8MYNgcXpy1sn4izSACRMCZBEhAO5M2rUUEnEtApVKpHm3YsKHfiy++eM+5S9NqjiJw9xHezdSjgyX2OeeG8o0tB84hJLS0JVNceowSp3u4dIDZzjGgb1gwm+kOvpKPRMBbCZCA9tadp7i9gkCBAgWWNWvW7AGVcXjGdsc9wjBzJRvySNeuWYFFC+Zg3vKNbg9AynRL2We3DyjvAC7pMvF0pZIszsPjpPCIgNsSIAHttltHjhMBiwi8VLhw4QkJCQmfWzSaBrksgbhHGKXXo441DnZ/px1atnoVb7zdw5ppNNYVCDD0Dy/OprqCK+QDESAC/yVAApruCiLg4QS0Wu2V0aNHT/vss88uenioHhte7AMs4EBhawK8cf0anmlUDccu3YVW62PNVBrrAgQYsCEsmNl+7qALxEAuEAFPJkAC2pN3l2IjAgA0Gs2XFStWbHju3LlZBMS9CKTqEJyYhNm2eD1h/EjEx9/F1+MpiWkLP1eYo01FQNmyLMUVfCEfiAAReJwACWi6I4iA5xMQJzXcOHToULeGDRs+9PxwPSPChyl4MjkD39oaTa0qpTFn6XpUrV7LVhM0L58J6IAWlYLZznx2g5YnAkTABAES0HRbEAEvIBAQEDCvQYMG6p07d67wgnDdPsTEVNRITcdYWwNZNP8XbFz/J2Yt/MNWE4/NO3ElXhE7+W2kdljx/HbBqvVJQFuFiwYTAacSIAHtVNy0GBHINwK1tFrt9ocPH/bw9fXl+eYFLWwRAVseGJQbbvFULXz29QQ0a/GiRevlNUiI593nY1C4UAG7beWngYePklGrXBCaVi2Vn25YtTYJaKtw0WAi4FQCXimgL9zixbVaFNPrUZyroDVH3FeN+Ae3cLF6dZZubqwS71+6ywv5AGX0mSjLGcpwjrJMhTJgKMOAgpzDH4DoyevHAD8O+IPDD8zwfSTjiIQKl1UckZwhUqdCpG8SIqmWTondcV8bBQoUWNO4ceN7W7Zs+d19o/B8zxOT0To1EzZ3PVm1fBGWLJyDRau3KwJLCOjjN5NQpmx5Rezll5Hbt28hPAgkoPNrA2hdIuBhBDxSQF+/zv3TfFCHqVGbccOxT1UBiN/dFcv+aus2XgHHRahwgQMXkImLXIsLFYux69YYjI7jdXV6hDE1SjI9SkGFklyPUkyF0kIsAyhkjT1Lx3KOPWBYLZ7uDg9mFyydR+M8hkADHx+fDfHx8b0KFiyo85ioPCiQ9HQEJabhOz2HzWnS556ujYHDx6LlCy8rQoYEtCIYrTYi2nqHFWfVrZ5IE4gAEXAKAY8Q0CJjq9ahFRhE+9OmAKo4hd6/iyQC2MsZ9kKPvREl2F7prRt3eZl0HZqAoTHnaMRUaAhuPuvtaP85cAR6/MUYtoWXYHscvR7Zdw0CQUFBK2vXrp1KtdCusR/GXjxIRv2UTHxlq3cL583Cn3+sxlwFG6eQgLZ1N+ybxxiGhRVn39tnhWYTASLgKAKKC2hRHqHSorpGBV9RVsD1WV+R/Xew7NeBTHDc5yrcF1/VetyHBvchvibhflgYSzUX9JW7vAfXoz2AFwD4mhvvzPdF9oADgeCo4Mx1bVzrAjgWcQ2mRhRl4sMAXZ5L4AmVSnVi69atvVu0aJHguWG6Z2SJKXgmNQODbfFer9OhQc1wTJy+EA2bNLfFhMk5JKAVQ2mNoSuM46mwEuyONZNoLBEgAs4jYLOAPnmHBxbUoBpjqMb1qAaO6mCoBqCMEu4z4BYHjnI9jmlUOFKuODYzllWDfC2O18+EIUvzihJrkY0cAhfAMC28OJtGTDyXgL+//4/ly5evfO7cuZmeG6V7RpaYjJdTM9HHFu+/HfMVbly/ju+nzrVleq5zbBHQf/36K9bOmGGwOXT2bETUsu0ovZirV7FswgS8NWQIQsrbV4PtTjXQHOgcEcyWKLqRZIwIEAFFCVgtoCNjeRvG8DrnaMeYoa7YeRfHZqbCHc7RzXmLeuVKh6HHtPAQttAro/f8oP3VavWVYcOGTR47duxpzw/XfSK8l4S3M3R421qPL5w/g+eb1sX2wxdRuox9QtN4bWsFdOTJkzj411/oNHgwrp0/DyGm3xszBoFBQdaGhUMbNiD+5k283KuX1XONJ7iNgGaYGl6c9bc7YDJABIiAQwlYJKCjYngtDrRjKrwOwLZUgkPDIOMOIcCwGRzTwoPZOofYJ6P5SeDdoKCgwffv3/8iP52gtR8nYKuA7vrWq6jfqDne//BTxZFaK6CFYC5eujQavfQSkhITMXvECIMAlrLQGWlpWDFxInavXv0fX8tUroze48cbss3SuMYvZz0M+f177xm+vtq3r02C2h0ENGPYn6RHq+ol2CPFN5IMEgEioCiBPAV0dDxvp+foCaCtoquSMXcj8AAMBwHEgCOGM9wFkAgOUS+dqAViyhbHP4yxNHcLzJv99fX1/VMca7dz586V3szBlWK3RUAvnDsLK5YtxPJ1jnkW2BoBLYneinXqmBXQhUuUwItduxrEtBhft2XLnO+F+JZnsjcvzPplmD2ZaDcQ0I/0erSqGML2u9I9Sb4QASJgmoBJAR0Vz7twjp4MaEHgiIAVBC6C4R+uw2mNBivKF2NnrZhLQ51PIIIxdmb8+PHDhw0bdsn5y9OKxgSsFdDXoq/g2SY1sGjNNtSu28ghQK0R0MIBkYGWxG5eGWhTolmevZZ/L89a9/zmG4M4t/ZydQHNgH5hwSyrcJwuIkAEXJ5AjoC+nsgrZmTgJXB0AdDQ5T0nB12egPh1pF6HLT5+WFw2iJFAc8EdU6lUfQoVKtQ/ISHhMxd0z+tcslZAd+7UFnXqP4UPPhnuMFbWCmhRt3z5+PFca6DlWWrjrLMkmqs/9RSWfvcdXunT57GHB8VDhetmzsTbw4ZZXVPtygKaAzMiglk/h20iGSYCREBxAiwyho9karQGh2PSF4q7TAbdkIA4klDUUg9xQ9893uWCBQuurFixovbYsWOzPT5YFw/wXhLaZ+jQ3RI3J00Yi0MH92PO0r8sGW7zGGsFtDxbLK9plhywRECLsfKHB4Uon/PllwYTHlgDvTI8mHWyeYNoIhEgAvlCgEXFcZ4vK9OiXkeAA5Migtkgrwvc9QMO9PX1PdmuXbu1S5cu3eH67nquh49S0SApHVlKMY9r2+b16N+vO/7YcgSlypQzN9yu960V0HYt5sDJLpqBJvHswD0n00TAkQRIQDuSLtk2JrAzPJhRXb1r3hdNGWM7fvjhhyGDBg2KdE0XPd+rtAyUvZ+Cn/KK9PrVaLR5vgnGTpyJ51u/6nAoJKCVRyz6HOj1+CUihI1U3jpZJAJEwBkESEA7gzKtkUWAITq8OAsjHC5L4P2AgIDPDhw48EXNmjWTXNZLD3ZMB/jcfYjZnCPXQ5Nfbd0czz7/Mvr2H+YUEiSgFcV8juuxQq3CzArB7LailskYESACTiVAAtqpuGmx8GBm0dnjRCrfCIwLDQ1tefv27bH55oGXLxyfhA90OrQ2haFfry7wDyiAMT8477AGEtB23ZAxYNjLOPbqgD0Vg9lRu6zRZCJABFyGAAlol9kKr3CE6v3cYJvVavXCiIiI0AsXLkxxA3c9zsVHqaiTlI5RxoF99fkgREZexi+L1jo1ZhLQ1uPmeozSqLGnXDHspfPxredHM4iAOxAgAe0Ou+QZPi7S+mBA2SB2zzPC8ewofH19Nz755JNpx44dyzrUly6nEoh9iImco5K06ITxo7Bz+xYsWr0Vvr5+TvVFCOi9F+NQyIZW3E511MxiDx8+Qq0yBdC0aimHuqUDWlQKZjsduggZJwJEIN8JkIDO9y3waAcOM4btOj12VSzBNnp0pJ4XnI+/v/+O6tWr3z58+PB8zwvPtSMSDxMmpmEY16Pc1B+/xZrflmPeio0oHhySL47vPXcrX9ZVelFHi2euR7+IEGqGovS+kT0i4IoESEC74q64t0+nGLAtE1hLWRj33kgAhQICArZVq1btKolo5++lENEjvh45du3vvxUWZz2XKu3Y4+qcH6FnrSjKNuhUDc/aU4qGCORFgAQ03R/2EtgpHpLhHId8GI6XLc5u2muQ5rsUgUL+/v4bn3jiiVhqtOLcfalfv377M2fONl6/+5SuQljFas5dnVazhgBjmBdWnPWwZg6NJQJEwL0JkIB27/3LD+/PAdjLGTb6pGBD2bIsJT+coDWdSsDXx8dnbUREBDt79uxUp67spYtVqlTprcuXL5cH0P4K5w/4XQwGx6cACnspEtcNmyGaZaBFWEkW7bpOkmdEgAgoTYAEtNJEPc9eLICd4NgLjl3hIeyU54VIEVlCQKvVLgkODg7bvn37pCpVqtAHJ0ug2TAmODj4/fj4eDFTtHdOlUxEx/OqOo73VQyNOUcTG0zTFAcQ0HP0qFiCzXOAaTJJBIiACxMgAe3Cm5OPrl0AwyZwbAvQYVtoKKOmGvm4Ga60tEqlmhAQEPDq+PHjp3300UeUcVNwc1avXl2iS5cuvVNSUo4D6JuX6evXuX+qHxppGBqD4xkO0+dGK+gemTJBgEo36LYgAt5LQAjo3gDEn3rei4Ei58B1FcNSfSY2R4SybUSECORB4AOVSvVD165dp86bN28vkbKfwIABA+pNmzatn16v/xHAd9ZajIrjKwB0tHYejbeLwFGtD16kozntYkiTiYDbEsjpCucKQpoD1xgQZYKmqPurQPV/yt5njOEMB3bodVhWMYTtU9Y6WfNwAi19fHzm16lT58DBgwcXenisDg2vefPm7fft2/eqXq/vCeAPWxa7fIeXUKlwEAxhtsynOdYTYDo0Dgtlh6yfSTOIABHwBAL/aat8OZa/qQKagaEZgJoOCZLhOjgiwXFaz3Bao8I/GcDpSsXYg7zWu5LACyMDFfTAM2DoxoC6DvHPvY0+ZMBDDjwC8DD7TxzniAP/P3vvAl9VdeWPr31O3uRxE5JAIITwKg8JxAcoKs1NKK1Oaw3STutYJVCtdtqOwYqO/+nvQ2in0yoocerMz3asBO04akuJ+qt9qMllfKIogagBeYUQCCQhuXm/7jn7/1k7OfHmch/n3Nz3Xefz4XONZ5999v6utc7+nnXWXgvakDTLMnwyeyr7NLynSaMPAQSmpqamPpOUlJT705/+9Nd33XXXmRAYU9gM4eWXX876/ve//92LFy8ODA0NfRcATk9m8Kda+b2cQeVk+qBrdSNw99ws9hvdrakhIUAIRBwClxBo+xmeauH5igxmWYIirIrFABI5QBIwSOQqJDEGiYB/cxgBBv0MoJ8D9AP+4zDAGHRyBicYhxMc4IRigxPQCycWLGBDvkDy+AV+nSTDt4DDtwAg2xd9uuqDAZzjAB9yFT6KkeDACEBLrAKdkACds02s82QHXwYjsBwYrAQJbgIOuIPeHweS4g/xH8NfBU7GJMJFAOigT4n+gJv69ITAtGnTftLa2lpxww03/PbVV1/9f57a03mAb3zjG1+qrq7eFB8f/1h/f/9WX2Fyso2/BwBX+6q/MO4H15h4f4yfA9TMy2Jr/NE39UkIEALhg4BbAh0u0zht5enqMHyZM1gLAF8GgFmTGTtjcBE4fMABPgCADySAA/lZrEVvn6dO8QQ+BW5CIs043MIBpui91qHdcQ7wMQOoR289Z1A3L4t95mVfdBkh4E8ElicnJ//flJSU2IceeujZH/3oR6f8ebNw7ft3v/vdjIceeui2tra2KUNDQz8CgHd8OZcTbfxWBvCcL/sMx74kgK9xgH/nAHN9OX4G8D9zstg/+LJP6osQIATCE4GIINCO0J86z69WGdwIDLIYgyyA0V9VhWz85RzaGYM2gNFf/Fvl0A4M6rkKHyyYxk74SpzHeniWNATfZBy+CRwyGYOpHCATAGLH7tEBDI4Bh+MM4JgKcBwYfCZNhfo5jI2nsPLVeKgfQsCfCKSnp/9zV1dXxYoVK15+7bXXnktJSVH8eb9w6ttsNv/9vn37vpOQkLB1cHDwp/4a+8k2jnHUX/dX/6HeLwN4YU4W+/apVj5dZfAnn4X6cfg/c7PZv4b6/Gl8hAAhEBgEIpJABwY6ugshQAi4QCA3PT390cHBQfONN9744p49e/4WzUjdeuutxa+88so3JEn6qKenZwsAHPMnHifO8zVMhtf9eY9Q7lsBKF6QxSw4xgMHeGz6bPgRY/Aj4GIjujfHKzLAb2ZnMQpP8gY9uoYQiFAEiEBHqGBpWoRAsBGYMWPG2oGBgW24P+Gmm2764+7du98M9pgCef+77777mr17964bGhrCfSFbu7u7/xSo+59s4/8FAHcG6n6hch/OoWpe9qUltU9e4NO4DBsZwD8AhwKd4yXirBMoakYIRCMCRKCjUeo0Z0IggAgUFBRsbG5uLpckKfHLX/7yK88995zwDkbqUVZWdv2f//znrw0NDUk5OTmVR44c+XWg5zqW1u4NYLA00PcO5v04g5XzMhnuXXF5HG/lN8gMNnCA+WOpUTFNKv7D/Saom++rAB/SfpNgSpLuTQiEPgJEoENfRjRCQiAiEFi2bNmG5ubm7w8PD8+65ppr/vLoo4++tmzZsoioctnU1BR/zz33rH3nnXduwL0VOTk5Tx45cgS9wEE7jp/nJZIMQSmKxFXYJklwlAP8s9/Sodojy6BL5vAdCrMImrrRjQmBqEOACHTUiZwmTAgEF4FFixZ9uaOj4x/b2tq+tmjRoprS0lLLv/3bv9UHd1Te3X3r1q1L9uzZU9TQ0FCSkZHxempq6pMnT54MmVjZk+0cY3//3bvZeX3VeI7kxjaewwEe5QC3et2b5wvPKAB3aHHPnptTC0KAECAEJo8AEejJY0g9EAKEgBcILFy4cMbw8PAP2tvbsQR10pIlS95Zt27dew8++KBfN9l5MdQJl+zcuXPuH/7wh2s++eSTaxVFsWVkZOyRZfk/Tp06NalCKJMdl6vrT7ZxDCH5nr/6t+v3ZVWFR5xVNT3Zyn8CDH7mhzEcVAHump/FMDc+HYQAIUAIBAwBItABg5puRAgQAq4Q+OIXv/jllpaWb7e0tKzhnMfNnTv3o1WrVtX94Ac/qA92mMfRo0cTH3/88YJ33nmn8MSJE1dwzvn06dPfyMzMfGH//v2vhoNUT7bxVwDga34aq4VzeHZeNnvaXf8n2zim1nsAAK7zwTj6uQrbExV4ZMYMhps06SAECAFCIKAIEIEOKNx0M0KAEPCEwMqVK1dduHDhq93d3eaurq4VaWlpTXl5eUcXLlx4bPXq1Sd/+MMfNnrqYzLnn3zyydn79u2b29DQML+5uXlhR0fHnNTU1AOpqamWjIyMVw8dOvTWZPoP1rUnW/k3gcGLvrg/5yKP/u9VBr83Gjpx/AJ/QJIA0/lhPnzDBwd4XubwSH42O2j4YrqAECAECAEfIUAE2kdAUjeEACHgHwQSEhKuT0tLM9tstpX9/f1LBwcHZ6empp4xmUznMjMzL2RnZ7dNnz69Y8aMGda8vLyevLy8vtmzZw9kZ2cPm0wmUcjFarXKra2tcadPn048c+ZM0pkzZ1LPnj2b1tLSMrW1tTXz4sWL061W64yurq7chISEMwkJCR/LsvxBb2/vvsHBwf8FAO6f2QW21+Nt/EqZwa84h1Ve3LmPIQHn8Le+Qfjb0lmsw4s+xCUn2/hCDnC3xOAaHWM5xgHekDi8N2KD978wgzV4e1+6jhAgBAgBXyFABNpXSFI/hAAhECgE4pOSkpYkJSUtVlV1vqqqeaqqzlAUJUtRlAxFUVJUVU3CUBBVVWNwUJIk2Rhjw5Ik9cuy3CPLcqcsy62SJLVIknRakqQT/f39Df39/Z8CQERXAD1t5enqCPwfzuB64LDCk9CwfDUweCFmAP42axYb8NTe6PljF3lqjA1WqQCrJAm6OIduAOhmHLrVWGiYl8GajPZJ7QkBQoAQ8DcCRKD9jTD1TwgQAoRAiCJwvodnDw7B9YoCyyQZhoDBeUWB8xzgfAxAy5xsdj5Eh07DIgQIAUIgqAgQgQ4q/HRzQoAQIAQIAUKAECAECIFwQ4AIdLhJjMZLCBAChAAhQAgQAoQAIRBUBIhABxV+ujkhQAgQAoQAIUAIEAKEQLghQAQ63CRG470EgXKzOb/p4kU2Y6dcAAAgAElEQVTzR2fPFnb29RXGx8Xlp8XHz06IjYV5mZmwMDt7/BpVVbs4QB0DsDLG6lRVtbRbrXVVdXVWgpYQIAQIAUKAECAECAE9CBCB1oMStQk5BH5sNpcyxvCf+d3GxtlvnTzpcoyzTCb4hyuvdDsHhfNDAFBlU9XqSovFr3mGQw5MGhAhQAgQAoQAIUAIGEKACLQhuKhxMBFAT3NHX1/5xb6+soGRkTQcS/fQEBxoGs1ytXHjRvja174Gubm54u9PPvkE/uVf/gVaWlrg9hUrYEZqqq7hI5lmqlq53WKp0nUBNSIECAFCgBAgBAiBqEKACHRUiTs8J3u/2Wy29vdX7D9zpqi+pcXpJIqKiuCRRx6BlStXQk9PDzQ0NMDzzz8PO3fuFO3vvOYamDpliiEAMNyDMVbZ2tFRSSEehqCjxoQAIUAIEAKEQEQjQAQ6osUb3pNDj3MMY1XH29uLquvrxyeDnuZly5aJv5E0o4fZ3XFVXh6sWbDAazCQSAPn5eSR9hpCupAQIAQIAUKAEIgoBIhAR5Q4I2MyZYWFpqyMjAqJsXt7hobgmfffh97hYRGi8bOf/QxmzpwpvMxbt24d9zAjSb7Q3Q1nrKN7ARdkZsK01FSYM3Wq7tANT+hhaIdNVcsqLZY6T23pPCFACBAChAAhQAhELgJEoCNXtmE5M9wceKS1tepCb29aV3+/mMOx9nbIycmB6upq6O7uhrfffht+/etfj3uev7pkSdeSadMsHMAEAI02zitdkVwk55kmUyFIUiFwXoibECXGZhsBi3O+7ZGamgoj11BbQoAQIAQIAUKAEIgcBIhAR44sw3omSGw/s1orPmtvv7e9t1fXXDKTk2HFrFm7/9zQUIYXPFBSIkitUXJbbjYXxkoS9lGql0yPeaNLKWOHLlFRI0KAECAECAFCIKIQIAIdUeIMz8kggX3zxImqD8+cWY4zKCgogPXr14//JsfFwaLp0wE90l1DQ6dbe3owO4blgZISsz1h9pZAa6jh9SrnZsZYvh4iLXJKc166w2KxhCfyNGpCgBAgBAgBQoAQ8AYBItDeoEbX+AwBDNk43NJS9drRoyItXUVFBdx3332i/5tuugn27dsHBTk5cMOiRV2csYodNTWV9oTX1wRa62+L2VwGkoRx2B7DO1RF2UgbDH2mEtQRIUAIEAKEACEQ8ggQgQ55EUXuAO8vKSmXGdv5H2++KTYJYsq58vJyeP/99+HOO++E+vp6QO/zLcuXPy6NjFQ4ppJz9Dj7wgPtSMhVgFKZMeEZd3eonD++vaam3FM7Ok8IEAKEACFACBAC4Y8AEejwl2FYzuD+4mKs+rfhYn8/PPvBB2IOSKBxoyB6nceO0/NNprLjVqvTEIlAEGgcx7CqVsdIUpUnIq2o6u4dtbUiHpsOQoAQIAQIAUKAEIhcBIhAR65sQ3ZmP1i1qurQhQsb3JXfzk1Nfam5uxvJ6GheOidHoAi0tikRSb8sSRvcAUskOmTVjgZGCBAChAAhQAj4DAEi0D6DkjrSgwCS55cbGjZo+ZqxguBnn30mUtJhLufctDTITk7e/Jt33x2PdQ4VAo3jwNhoSZZ3EYnWI21qQwgQAoQAIUAIRCYCRKAjU64hOSt78qzldcaiKLm5uWK891x3XVdybKzurBaB9kBroIq0d4xZJEkSGx+dHRQTHZIqSIMiBAgBQoAQIAR8ggARaJ/ASJ14QgDDHywnTmw40NQk0tNhMRQ8tEwbs9LTu9YvX242UuUvWAQax62LRFN2Dk9qQecJAUKAECAECIGwRIAIdFiKLbwGjeS5f2Rkw3++9ZYYeENDA6SkpMBtt92mbRjsWpKVZf60rc1QiexgEmi9JFpRlGLKEx1e+kqjJQQIAUKAECAEPCFABNoTQnR+UghoqerOdXeLbBsYunH33Xfbl+LuAgAsiGKIPOOggk2g9ZBoLLYywrkhz/qkAKeLCQFCgBAgBAgBQsDvCBCB9jvE0XsDbcPdB01NcLilBRxLdC/IzITF06dve/njj0UJbqNHKBBoPSQay363d3SYHfNYG50vtScECAFCgBAgBAiB0ECACHRoyCHiRoExwqqiWPbW16dpGTe0SWK2jTyTqWvu1KnVEmONWpo4oyCECoHWSHS8LB90NQdKb2dUutSeECAECAFCgBAIXQSIQIeubMJ2ZGWFhaasjIy66sOHZx9rbxdhG0888QQ8++yzolDK7StWwPTk5Jc4gAknKTHmtFCKJwBUzjH0Y/x6x789Xe94frL9eapaSCW/jUqE2hMChAAhQAgQAqGJABHo0JRLWI/q/uJiyyfnzxf9uaFBkOeamhrAdHWpqaliXuuWLXt8QWamNdiE19cEGvvjnBdKknSzMwGOxUMXVlosjWEtYBo8IUAIEAKEACEQ5QgQgY5yBfD19LeUlFSOKMq9T737LvQOD8PTTz8NGzduhE2bNsGuXaL+CNbpFp5jxxAMo2MJpRAO+7HjC4QsSUXO5oPx0DtqagqNzpXaEwKEACFACBAChEDoIEAEOnRkEfYj+bHZXBojy3sbOzrghYMHRb7nw4cPw3333Qc7d+4U8/v60qXjmwYjlUCLEJb09EZXhVY459u8jfsOeyWhCRAChAAhQAgQAhGAABHoCBBiKEwBSWNqSkrjx+fPp2kZN7BMd3p6uoh7xmPtwoWHLp85s1ojj5FKoHGu95vNZlmWa13JZkhRLjdSNCYUZExjIAQIAUKAECAECIFRBIhAkyb4BIEfrl5team+vsgx48ZY55jrufyBkpJ8/DsaCDTOE8NZJMbudQYwhXL4RO2oE0KAECAECAFCICgIEIEOCuyRdVMslmI5fnwnlunGTYMPPPAAbN68WUyyZMECOG+1Xo5VBkM1ZlmThj/Gxxjb6kraCuebd9TUVEaWNtBsCAFCgBAgBAiByEeACHTky9ivM8R8zxf7+g5ilUE8sEx3c3MzrF27FmaZTPCtK64YJ4n+IKih7tH2lJWjrbMznwqs+FVFqXNCgBAgBAgBQsDnCBCB9jmk0dXh/SUldX9taFhe39ICFRUVsHXr1vFNg7mpqS81d3eX+tPDG+oEWpu7K080FViJLnuh2RIChAAhQAhEBgJEoCNDjkGZBXqUkRg+/MYb4v7oee7p6YHFixdr45kDAOM5j6PRA60R/C0lJY0SY7OdCUpRlOIdFotXxWSCIni6KSFACBAChAAhEOUIEIGOcgXwdvoYuoGlq4+2tkJ1fT1gxo0nn3wSSkpKoKWlBbvdDQBl9v1HM4F2l5VDUdV9O2prRW5sOggBQoAQIAQIAUIg9BEgAh36MgrJEWLoxnuNjcvfOnlSjA83D+IxRp4PjRVLsRKB/jzryP3FxVWyJG1wJlAq8x2Sak6DIgQIAUKAECAEnCJABJoUwzACmHXjozNndtYcOyauRe/zvn1YYBAgJTb2dM/ICFbam0Ce8Vw0e6C1+buKhVY5P729pkak+aODEIgEBPArVQyASZIk8XUFN9RyABP+NwPAkvdpnuaJ6R6BcysDsDLG6riqNo4A1FEOdU/I0XlCgBDwNwJEoP2NcIT1X2425w+OjNQ9+fbbYvHbs2cPpKamiqwbCzIz4ealS13G8xKBLqngnJdThcIIMwqaDgiyjESZ80JgrFBmbLm/YcHQJyTVqqpaHrVYRqs10UEIEAKEQIAQIAIdIKAj5TZbioura0+cuBlzPm/cuBGefvrp8awbGUlJuzv6+yfEPdvPmwh0SYXwxAGUOdtQqKpqF6W1ixRLiex5iHL1JlMpMIZZdsx6vMn+RkRV1ZeA8+o2q7WaUkP6G23qnxAgBIhAkw7oRgA3wtk4r60cC9fArBt4rFixQot9vhwA6lx1SAR6jECraqMky7uc4cQ536ZVatQtGGpICAQAAXvSLEnSzQG4pVe3wBdRDlBt47ySQj28gpAuIgQIAR0IEIHWARI1GUUAU7Gd7+mZjUVTMO4ZM6+ZzWYt/hmDoN1mkiACPUqgkSDjJkxnn7nJC03WFmoIYNhWDGMVDKA0FDzNRvDBMA/gvILSRBpBjdoSAoSAHgSIQOtBidrAPddeW/FZW9vWY21tcMZqhYKCAsjIyNDIcxcA4MbB8ZzPziAjAm1HoM1msyzLteSFJuMKVQTwixNjDGP2Q9bbrBc7ItJ6kaJ2hAAhoBcBItB6kYrudqasKVMa2/r6nO2aR/KMnmeXoRsadESgPyfQiMn9xcUWWZKKHFWLvNDRbWzBnr3mcXaVctHI+MRGv7EMGngdbvjDXxuANU6SRJVSLWTJ8fmABB7PM4B8Jkn5IosHY/mT2aCI47FxXlZpsbh92TcyR2pLCBAC0YkAEejolLuhWWckJVV19PdvwFzPTzzxBKxfv15cX7JgAUxLSdn8Px99VKmnQyLQDgSavNB61IbaBBABtFF3mWLcDQVTzjEAC5JkBaDRU/zxZJ4HSK4xPZ4KUGqUUIsYacYqdtTU6HpuBRB+uhUhQAiEEQJEoMNIWEEaKnqBRKjB/v37Rco6LNWdHBcH37/uui7OufAi6ToYG83QwXmV+HX8W1cndo0ioD8mSVWUkcOo4Km9rxEQXmdJqjZKRoWHmfMqbzJfTIZA289f29zIJancyPjJG+1rLaL+CIHoQoAIdHTJ2/Bsc9LSLC1dXUWbN2+Gxx57bDxl3VV5eWCeN2+0eorOgzEmCoVwzsXnU8e/dXYz3ixS+nMWxoGTVDjfTF4yo1pB7Y0i8GOzuVRirErvBkGNNGNYBd7L26wxviLQ2nyxP5XzfMaYFTgv0zMf9EarnJdRHmmjWkPtCQFCgAg06YBLBHBh/fU77+ztHR6GhoYG0Q69z3iUXnbZS9WffKLf+0yVCC+pxKgB7zIWmqoTknX6GQEkna6qYzreGqtlMoAqVzHLRofqDwKtEXrhlU5Px5cCXRsg6WXVqPSoPSFACBCBJh1wicCPVq9u/NWbb87GBpjz+cYbb4T6+nooyMmBNQsXzjG6EcefCyaO0bF/o6IN1vi2mM1lrvJCq4qycbvFMhryQgch4EME7i8urtKzUVBR1d02ziviJEmEYIUDgdaeB1rpcImxez1Bh/PcUVvrshCUp+vpPCFACEQXAkSgo0veume76Zpryl47cmQXpqzDAzcQtrS0wCyTCb66ZMm2J995R+Q0NnIEi6DqHWMwx4c5tp3FQuPn8h21tW7za+udH7UjBDQE9JBn3BQIqlqu5VAOpn3okZy78Y2VGq/yFCNNJFoP0tSGECAEEAEi0KQHlyCAnz/fOH268Uxn54S0dZnJyfCN5cu7Bvv68r0plRvOC7A3amJkvu680IqiFFMhCG8kQNc4Q0APeVY5f3x7TU25/fVG9FkP8sHoT0/ICpFoPdKjNoQAIUAEmnTgEgTmZ2RUHO/o2Ipe55qaGnj33Xdh06ZNsCAzE9YtW+Z1qelgLJhGxBvM8Y3FbDY62/hEC7oRKVJbdwi4e1HD69xtqgumfeiRqt7x6dk0STanB3FqQwhENwJEoKNb/k69z386dkwUTdm5cyeUl5fDunXroLq6Gm5cvBjjn4lA69QZvQu61p0779iQohiOOdc5TGoWJQhgGEO8LB90NV0kzyOcm13lbzaqz55gDWZ/iEWsJFU7C5vSxk37DzxJkM4TAtGNABHo6Jb/JbP/zlVXVfzuwIGteKK7u1tk37j66qtFu7uuueZQelJSdSilrcJxhdOmJvvxOoKPuXjjZfmUM5XknHv94kIqTgiILxwZGXWuCKMn8owIBpPw6pGg0fEhJpkZGRZ3cdEUPqUHeWpDCEQnAkSgo1PuTmeNC8qwLDc+9+GHaaWlpfCLX/wCSkpKxObBeVOn7lu/fLkow0sEWp/SGF3QsVdX8amYQmx7TY3Iu0sHIWAUgS3FxdWuUrrpIc+RSKBxTp5INGLT1tnp1Z4PozKi9oQAIRBeCBCBDi95+XW0P1i1qupvx45tONbeLrJu4KFl3rhu/vzivNRUkQ2CCLQ+MXhFoN2U97Ypyjoq+KAPe2r1OQIY8xsjy3tdYTKkKJd7KrsdqQRaI9FZ6elO9x/gecqEQ9ZECBACzhAgAk16IRC4Jj8//6zVekpLW6fBghsHv7J48b4n3nzTHK55lvWK2BvC665vb/tzldJOVdWXttfWGipeo3fu1C4yEfAYumEgz7i3+uwK2VDqT8REM2ZxVb2QCq1Epn3QrAiBySBABHoy6EXQtRlJSVUd/f0btMwbWujG7StWwNQpU8QGNiLQxgTuLUFwlymBNhMak0G0t3a3MdXoC5m3+hwOBBrH6M5TPxbmUmi0eFS06x/NnxCIZASIQEeydPXPDWNrxea1/fv3w8yZMyE3N1dcfX9x8Xh1LiLQ+gHFlt4SDncp7WgzoTEZRHNrd3rkTWyvt/ocLgQax7mlpKTSVdVCoy8c0ax7NHdCIBoQIAIdDVL2MEfN+7x582Z47LHHoLKyEvC/sWT3jYsXj2d/IAJtTFkmQzhoM6ExrKn1pQi49T4bCN3Qep6MPjuTTyj25ynkhbJykKURAoSAhgAR6CjXBUydtqeuTsQ+v/baa8LzvHjxYoEKhm/kpKQQga6pMVy2fDIeaOH5d7OZkBbxKDdandPfUlxsdVqYh/NDO2pqCnV2M94sFAmv/Rx8NT63tqeq+3bU1orN1HQQAoRAdCNABDq65S/Spu2ord2AMCCBvuOOO0TmDfQ+f2XRot0SY42RkmfZk6h9tQD7ymPnajMhVUnzJEk674/S8KFmH45S9uX43JU7pxdYsi9CgBBABIhAR7EeoPe58eLFU9X19RNQmGUywdcXL949JTGxEU8QgQ68B1p4oUtKymXGdjqqqDfxq1Gs5lE59ftLSuqcFQiZTD5xXxJUFEoo9+euqBGltYtKk6JJEwKXIEAEOoqV4u+XLat68fBh4X0uKiqCffv2CTS0zBtxklRGBDp4ea/dLeJUZjiKDdfD1P1V0TKUCa8/CLk7LzRlwyH7IwQIASLQUaoDuMj+7sCBU+29vWLDIG4eXLZsGdTX1+PGwd1/bmgoi7YFMxTn66qCHHnBotRwdUzbXSaJyWRxCUX7sIfDH+NjjG11BjmFUelQRGpCCEQ4AkSgI1zArqZ3bX5+5TuNjfdi3uejR49CQ0MDXH311ZAcFwf3XHediH1WORebZSTGRAlvx7+NQkf9TcRTD36ImSxJRc7akhdMD4LR18ZV7DwiQQRavz54yKHdtb221qS/N2pJCBACkYYAEehIk6iO+WCqpg8vXGisb2lJq6iogK1bt8K6deuguroactLS9t1+5ZVOCTMRaB3g2jXx1QsD57zcRTaFzTtqaiqNjYpaRzICbsN+VPUlxlidtqfBKA7+8PDiGEJ5jwXnvFCSpJudYUVhVEY1iNoTApGFABHoyJKnrtngQrj38OGtx9rbReGU559/Hnbu3Cm8z73Dw3MAQGwejMYFMxQXdFexmIqX6ch0KQk1CksEXG485fw0A6iy12+jE4zW54EKUOp0Q6aqvrS9trbUKI7UnhAgBCIDASLQkSFH3bNA7/OwLDf+7ejRNIx/LigoEHHPeKzMy9v9flOT2DhIBPrSFwjdIPsYP3clhimMw6hUIru9q5h5lfPHGYCVCLR++WsvDCqA1VU2HArj0I8ntSQEIg0BItCRJlEP85mfkVFxvKNjwsYY9Dx/aeFCyJ869fJKi6WOCPRo2rpQqrzopigGhXFEmQ27m64rPbEpyjpZkkTxFArh0Kcwmv0Pq2pVvCyfcnYV5YTWhyW1IgQiEQEi0JEoVddzygcAJMhpGzduBJPJJEI3ShYsgCtycy+psBWtn2xDMSbTVWYFCuOILgN2N9tys7kwXpYPOmtz4eLF9OyMjHIi0Pr1xf755yqv9mQ2ZeofCbUkBAiBUESACHQoSsV/Y8LNgUWlpaWwd+9e2LRpE+zatQvT1sFl06YV77BYxOZB8kCHngfaHTmiMA7/GUw49ewq/ll7yQqlLyrOvvCE8vhcvsBSae9wMhEaKyHgUwSIQPsUzpDuDL3P4jNkc3OzGGhubq74vXPlyn1Pvf++SFlHBDp0swK4LO3NOYVxhLTpBWZwrjabYvzz9pqa8lAmqM4ItVHU/PnF7H6z2SzLcq2zMT38xhu0jhoVFrUnBCIAATL8CBCizing59udGLrx9NNPj3ufF2Rmws1Ll17ifQ43D1GoL8C+GB+FcejU9Chtdn9xscVZznAt3RoRaGOKYY8Xbr6eNnVqp7MehhRlwt4RY3eh1oQAIRCuCBCBDlfJGRz3tXl5je80Nc3GmOeuri7A/M943LFy5eln3n8fvdOXHP706PiCUEbj+FxVRqMwDoMGEYHNH1yzhrsjeESgjQndES9XcdCUD9oYrtSaEIgUBIhAR4ok3cxji9lc9pejR3fVt7RMaFVaUAALpk7duN1iEflhHY9oJKiIQShuItReOFyWFqYwjiiwZNdTdFdARQsxIAJtTEUuIdDFxVWyJG1w7IU2EhrDlVoTApGCABHoSJGkm3nkJCfXtfT2LrdvIshzVtbp7TU1Tr3PzjzEtAAbUxZ/vIC4IdCHdtTUiDRldEQfAq5idBW7TW5kv8b0wpn9OrM/lQqqGAOWWhMCEYIAEegIEaSbaWCp53tzcnLg5z//uYh9xuPBNWvA06dHfxDAUPfwhvr4sDy4szhXHDeFcUS+MbuaIdqqJ3JHBNqYfugl0PYvKcbuQK0JAUIgnBEgAh3O0vM89vHMG6+99hosXrxYZN7Awinfv+66rrbOzvyqujpRnczZQQS6RASKh1rhCc55uSRJaY4yUyiMw7NFRGgLVwTaPryACLQx4esl0KqqdlFFQmPYUmtCIBIQIAIdCVJ0PQeMbd6gZd6orKyEzZs3Q0FODuZ+3uaJGBKBDk0CrXKe7ywWkzxhkW3M7mbnKgMHEWjfvgC7CqGiVHbRa3s08+hFgAh0ZMsevctpDQ0NkJKSAitWrICWlhb4hyuv7IpTFLfeZ4SFCHRoEmhFVetiZHmvM9XFinPuvipEtrpH7+yIQAfmeUUEOnptjGZOCDgiQAQ6QnUCd+VXWiyicEp3dzfcdNNNsG/fPhB5nwsKdu+orS3zNHUi0KFJoPHLwZbiYquzMA5Pce2eZE7nwxMBV0V2yAMdGA807T8IT7uhURMCk0GACPRk0Avha7HoxvaamntxiLiBED3PGPt856pVAIzNqbRYGj0Nnwh0SBPoakmSbnaUIWUE8KTVkXneVQ5oItCBIdCKojgtRhWZ2kazIgQIAUSACHQE6gFWzUpNSWl87uDBtPbeXjHDzORkKF26FEyJibq8z3gNEegQJtBmc5kky7ucEGja0BSBNu1pSkSgA/O8cplGkgi0JxWl84RAxCFABDriRApwz7XXVvzp00+3nrF+nmADvc8/WL3aUKozItChS6DdlRa2Kcq6Ry2W6ghUbZqSEwTcFVEhDzR5oMloCAFCwD8IEIH2D65B7fWK3NzGj5qbZ2PoRnV1NVx99dViPFuKi7sYY5gXWteBOYexocSYBX8d/9bViV0j6m8inpPFjwOUSYzNvsQLzfnj22tqyo32T+3DEwFXRVRwNkSgiUCHp1bTqAmB0EeACHToy8jQCG8pKCj7Y329+LS/f/9+mDlzpsj9LAh0ScnjDMBl3mcnRIwItN0LhCFBOHnh8McLiLOiKirnbitMGp0HtQ9tBIhAj8onEF/MXIVw0Fef0LYRGh0h4A8EiED7A9Ug9rkwO7vxaGvrbMz3/Nhjj4GW+zknOflQS2+voVLPgViQECpP+ahdwUnjc159DvEaUpTLKy2WuiCqIt06QAgQgQ4+gbb39AdI7HQbQoAQCDICRKCDLABf3h4X0qoDB2px4yB6n1NTU0X1QTwKZs7cWH/2LBZW0X0QQQ3dGGjN4+ZyUxNVJdSt5+HekAg0Eehw12EaPyEQjggQgQ5HqbkYMxZT2FFbW4SnsXhKSUmJSF+Xl55+uqmzE8t6GzqIQIc1gT60o6bG0BcHQ8pBjUMGASLQRKBDRhlpIIRAFCFABDpChI2LqHVwsPap996bMKNZJhOsXbRo49PvvWfI+6x5OPFXC7FwJNRGoSNC7ntCjnHVzuKgUTZUldCohoZneyLQRKDDU3Np1IRAeCNABDq85Tc++pV5eVXvNzVtsJ8OVh28cfHiru6eHo9lu53BQITX94TX/oXEqOq5kgfnvJyqEhpFM3LaE4EOPoGmTYSRY080E0JALwJEoPUiFdrt8FP9QRzixo0b4eTJk6Js9+0rVsD0lBSvU5oRgQ4PAq1yni9L0oSXJ9QFqkoY2kbry9FRIZXgZuGgSoS+1GbqixAIDwSIQIeHnDyNEvM0FyF5fvrpp8FsNo8T6JyUlG2U5cITfIHzYPnFA62qjVSVUJ+MI7UVEWgi0JGq2zQvQiBUESACHaqS0T8uzNVci0VTjh49CmfPnh3PvFFeVARxskwEWieW4epxb+3oqJw2dWqns2nSp2Wdwg/zZkSgiUCHuQrT8AmBsEOACHTYieySAePmwA0VFRWwdetWWLdunag+eFVeHpjnzdstMdZIHmh9Qg5XAo3yxQwszjYTKqq6e0dtbZk+BKhVuCLgSv5UidC3eeZdpo1UlOIdFouo2EoHIUAIRAcCRKDDWM5lhYWmN06fbjzT2ZmGeZ///Oc/AxLp5Lg4+EZh4e7s5ORGf4QMECHXpzSBJOT3l5SUy4ztdBwZVSXUJ6twb0UEOrgeaMp4E+4WROMnBIwjQATaOGYhc8UWs7ms+uOPdx1rb4eCggKor68XYystKID5U6cWS5IkSnET4dUnskASXn0jmtjK3fjKzeb8eFk+5axfqkroDdrhdc2WkpJKibF7HUdNHmjfPv9ceaAffuMNWkvDy2RotITApBEgo580hMHr4HvXXttY+9lns5FAa4cgz5mZ+3bU1popb7Mx2YQzgcaZ3l9SUiczti29ik0AACAASURBVNyJF9rrTCzGEKTWwULA1RcIRVXFswDHRc8DY9Jx9jwgAm0MQ2pNCEQyAkSgw1S6txQUlP3t6NFdvcPD4zPAuOc1CxaAllKJFkxjwo0AAk1hHMZEHjGtXeWCtg/hoeeBMXHrJdD2LynG7kCtCQFCIJwRIAIdptJLiY1t7BkZmV1UVAQbNmyATZs2ARZOKV227PT2mhpRtpsWTGPCDXcC7S6Mg/LUGtOFcGuN+yFcZWLR4nPpeWBMqkSgjeFFrQmBaEOACHR4ShyzKuzSUtf94Q9/EAS6ICcHKw+Op62jBdOYcMOdQONsXYVxUDYOY7oQjq23lJQ0SozNdhy7lsqQngfGpOqIl544c2N3oNaEACEQzggQgQ5P6WF2jdl79uyBW265ZbxwCsY/fyEriwh0TU2FN2KNEALtNIwD8RhSlDmVFovIzEJH5CGwpbi4WpKkmx1npnIuYuCJQBuTuSNeLlNFcr55R01NpbHeqTUhQAiEOwJEoMNMgvNNJvNxq1UUTjl37hzs2rVLeJ8xdd2mq6/uSoiNrdSybtCCaUy4kUCg3YVx2GdkMIYMtQ4HBFxuJOT80I6amkJ6HhiT4iUe6OJiqyRJaY69UHiUMVypNSEQKQgQgQ4zSd6ybJnlj4cPF5WWlsJDDz0E+NvS0oKhG3BZTs4h4NwqMSYS+quci9332t9Gp+p4PfVnDMFg4ccBypx9yldVtWt7ba3J2CyodbggUG42F8bL8kFn48U46OyMjHI8R2kt9UnUnkC7ezGlFHb68KRW/kcA9TQGIB9T2HIAE+e8EO/KAAqdvfzhOdwEK9owVgeqWjcCUFdpsdT5f7Thfwci0GEkQzSOlq6uUy8cnLhGYuzzDYsWvYQGY0+YifAaE26wCK/eUeodH+qBs5zA4qVKUTZut1iweiUdEYjAFhdeUpQ7kySxuZgItD7B2xPoH5vNpTGyvNfxSipUpA9LauUfBJATxAKYgbFSYKzQmePEmzujs4UDVDPOLW1Wa3VVXZ3Vm34i/Roi0GEk4YWZmdVH29snxDheP3cuXDFzZld3T0++o4eJPtkaE24khHBoM3a5mXDsc74xZKh1uCBwf3FxlSxJGy4heqr6kvAwEYHWLUr754GrDYS0OVc3nNTQRwgIL7MklQJAmbO8/z66zXg3Gpm2cV5Be2gmoksE2tfa5r/+8POrKNWsVR0cz/usqrt31NaWRRIB1AMjzbdEbJZ05lHEKpWSLO9yhiPFbOrRrvBs407uuJmQAVjJA61PtvbPFzcvpLSBUB+c1GqSCGCud8ZYubONwpPsWvflItyD84odFosIE432gwh0eGgAxjGJuI2nn34a0tLSYP369SLv8y3Ll49nVyBC6ZpQ6hFzpOHn6nM+ec30aEN4tnGXDxrDDRhAFRFofbLVngetHR2VrnJsDynK5RQvqg9PauUdAvhSDJJU4avwDO9GMfEqXEPIIy1iy+kIAwSqAeDmjRs3CgJ93333wc6dO6FkwQK4IjdXeJ9xDpFGAD3Jhebr/oUB8XFVephS2nnSrvA97yqdHc5oMplYotXeuKo2OvuaQ5tyw9dGwmHkoUic7XEToR2MVURzCkci0KFvSbjx5xQOs7m5WYw2NzdX/N55zTWQnJAwnts3Whc4StvnPO81pbQLfeP2xwjdhXEQgdaPuPY8VTnPdxZXTl9y9GNJLfUjgKEawFiFLElF+q/6vKXCOWbjqpMYa1RUtQ7DtmwAjXGSJBxt9usl6jZwXsUA8kGSCjmA2WhcNYZ12Dgvi8b4aCLQ3mhoYK/BzQJ7MV3d3r17Yd26dVBdXS3CN24uKBj3PpMHmkqXO1NLN5vKKKVdYO04oHdzmY1jrKiKN4OJ1hd0zjnGnV6S/5ky2nijRXSNKwQw/CozPb3S2cuaO9QwNItzbuGcV1+0Wi2uMmbotV8cR5bJVMoZK9NL4tEbrXJe9qjFgl/Lo+YgAh3iol6cnV3V0Nq6AQl0enq6KJyCRVPuWLkSkmJiiu2D+fUaiN4pU3/hH1ON3gxZlmudyZwIgF5LCL927l6c2jo7871JSxWNzwMVoNSVRw5za3uDY/hpE43Y3whgmkSJsSpXuZqd3R+/gKD3WO+GPm/sV2T8GPWGX5LZx9mYJvOFy98Y+6N/ItD+QNVHfaLyHmhqOvXWyZMTevzW5ZfDLJNp347aWlEoRTu8MRB3Q6X+wp9Ao3wppZ2PDDKMunFXVMXbRS4anweu9hCoqvrS9tpa/DpIByHgNQLC25uejsR5QnpaVx2ip5cxVokbW42+vE3Gfo0Q6WgKbSIC7bXq+//C1Pj46u6hoQmGheQ5PyMDnKUim4yBOJsN9RcZBJpS2vnfVkPxDvcXF1ucfYL1tvhHND4PXBJoKkgUiiofVmMy4nUe27DXKAFUBzOLjojPlqRKT3HSGIfd3tFhNkryw0qAoxUe6QhRBETsM44NM2+8/PLLIvb59hUrYFpy8iXeZ2wXjQsczps2ETrfRGiv1y5jYsmTFqLmP/lhucvC4k34TrQ9X1wVT0Ey420YzOSlSj1EAgKudMtxbvYeZ8dCaUZx8KX96hl/NJBoItBGtTBw7RsBYDamqysvL4dly5ZBfX39KIGeMmVC7LM2JF8aCBHyyNqUSCntAme4oXIntwTaCxIYTc+XsU/rjc5iUqPpE3Wo6HKkjANDq2IkqcqTBxfnq5HnUHUQEYkmD3So2iWmm9mFFQcPHz4Mr7/+Oqxdu1ZsHrznuuucep+J8EYW4fV1SI27AhtECEL1MTC5cSHh5QBlrgowGI2FjiYC7S7siYqnTE4vo/VqvSEbWkYLWZKwgFpIf2HlnBdyxvLdvRBEsieaPNChac1VALABvc/f/e534brrrhPeZ1E4ZeZMp95nItBEoD2psqvMDHgdFVbxhF74ndcIrysSbTQUIVoItPA+Z2RgHt3ZjlLHnLeOm7fDTzNoxIFGQI+3dszr/FJbZ2cZxg6Hi73hhsbMjAyLWxIdoXZDBDrQluThfrjb9U8ff3zqWHs7vPbaa/Cv//qvsG/fPshMToZvX375vifefHNC5g377sLF4EL1k1Sk4+eusIo6ifzAIWZCNJwxBMYJtItKetjMyNeHSLcPTXHchb4Y9dqTMkY3AmO5nas95VN2lkc5nOxNzNMziZ5QtyISNIMIdIhJEb2ElhMnNhxoahofGYZufPuKK8CUkODS+0weaPJA61FlV2WejXoj9dyL2gQXAfsF2FUqQ0GiFcXtc8WeWIb6J+XJjs9d7DP2TQQ6uDodTnfHeOdYxiyecjtjiINNVUsdK/mFE4HW+IerrDWa3CLNUUMEOoQsEj2EjRcvnnr96FHoHR4WI8OKg0Xz54MpMdHjp8NwNDj7Bc+oKGi+xtPsuSusQuTAqAaGdvsJBNpdQR3OT7d1dBR6SjkVDfbmLswJ0/8xgCpv04iFtrbQ6HyJgLsYevv7uCOU4WhvHMDkqRy4NxmAfCkbX/ZFBNqXaE6yr+J58yy1J04U2Xdz4+LFsGzGDF1eonA0OCLQ+pXGV/J1mR/Yi8wM+kdPLQONgKO+uPr6gOPS4xnylf6Fqkfb3cslxj5LjFkm87wKtPzpfsFBwN1L2LgnVkfp63C1Nz0x0ZGyEZcIdHBs7JK7zjeZzMetVlFyefPmzZCXlyd+xcbB3FyP3me8LlwNzluPDs3XuAca9cQDUYi4OLUQMfGAD8OZfbj7xOoplCOS7c3dxkEUHGIjSZLYf+Lt8yrgCkA3DCgCeuOdXYVsOA42nO3Nkz1FSsggEeiAmpjbm6F3o2jjxo2icMqmTZtg165dgB7ohdOmzXGMj3LWUzgbnDdioPl6R6AFiXZRpQ7PUUYOb7Qx9K5xZh/u0tp5WtQi2d7chm6MFRtynH/oSZxGFCwERLyzJFW7ShmpjQs37bZ3dpZ7CpeKBIeYpxjwSMhoQwQ6WBZnd99bCgrK/lhfvwv/V3NzsziTm5srfr937bWnTQkJmNbO46FyLjwk2qdGx789duDQgPqbiGck4Yf5OyVJmlAmXpufStUJjYo6JNu7Irxo166yAriTfaQSaHfxqvhSMcJ5ITowiECHpJoHfVB68zuj5xlLcesdcCSsv+7WGcRBT+iYXryC0Y4IdDBQd7inef78Rsvx47M17/O6detE2e6CnBz0QG/TO8RIMDi9cx0zPnphsHthMoKdwA+g1FXuTk+f843ei9oHHgFXhHdYVatiGatzlR3A1WbSSCTQnrxk9gs8EejA63Co39FdykM7h0QXY6zS6FwiZT3HjYUSY/e6mr9NUdY9arHofrEwiqM/2xOB9ie6OvpGAzxw5szWmmPHoKKiArq6ugALqGDquluWL3/8mQ8+KNfRjWgSiQucu7nTfL0P4dD0xVVMLHpLdtTUiEpYdIQnAu7sw1OWAGeLWqTZm6c4TZS6/csEEejwtAN/jHos3WGVq6942j0nU4UvkuzNQ4jU+Fcef8jKn30SgfYnuh76RiPsVtXG/z15Mq29t3dC668uWdKVFReXrydWSrswkgxOj1hovv4j0Ii/wvnmHTU1hj0nemRHbfyPgCf7cJuVYzR0wVxpsdRF4vPFU+EHDN0AxqoYgNVXhZ/8L3G6QyAQwHSzMZJU7a7yHo4DdQg9z95uOvVkv0bnGsz+PNlbuMZDE4E2qoU+bL8yL6/q/aamDfZdzjKZwLxgAeSkpGwzanjBNBA9sND4Jk94EWdfLegoD5XzfAZQ6uxzvqdNZXpkTm2Ch4Ane/O0qNnH/+IsPPVndKbB7M/dJlrx8ugk6wZ5oI1KOPLaYwYjxli1juIomyUAk/3z2igawbQPPWM1Oj588fAmdEzPWILVhgh0sJAHwM/jB/H2mK7OarWKrBuYtu7KWbNOb6+pyTc6NKMK7al/6i/0CK+vCbSmA65COWhDoScrCd3zeuzXUwyw/SdoPf0ZQSNY/XnK06uFbfh6fEawobahh8D9JSXlMmM73Y0MXzo556U7LBbLZF+4fK1/odAfbriMkeW9rjAMt703RKCDZ6cT0taZzWbYt28ffOvyyyE3Lc2roPpQMBB3cNL4QpeQbykpaXSVgimcN3kEz7yDf2e99uZxUeP8UHtHhzk7I0Psx/DlF5BA9jeWp7dSlqQJX/3sJYVpxnbU1pb5w+MefI2gEXiDgB690fr1Zcy8XvvVO6dQ6W9LSUmlq02FWO1TT1VUvXP2dzsi0P5G2En/5nnzyiwnTuzKycmBo0ePQnd393jauh+uXr3viTffFNkljB6hYiCuxk3jC10C7a64CoVyGLXE0GhvxN48edfQE80ALL6MCTYyPj2IuuvPU7gK9u+44cvX49MzB2oTWggYiHd+CRhrDFf78Ab1ydjH/SUlda5iyMPpqycRaG80ZxLX4IP804sXG98/cyYNQzcee+wx0NLWXZWXByXz5xuOfdaGMxmFdjYl6i90Ca8zD5lRtXSUr7tNZeG6ycMoJpHU3qj9egptQGzC0cOGafs8bfpyli3BKH6RpDs0l9GKrXrinbVUh77Wl0juT0foWFhsYCcCHeAnBS5SL9XXbzjW3g6vvfYavPrqq+Np676zYkVXanw87drVKZNIfsAE64XGXalnV/mBdYqLmgUYAW/swxOJdhcTbXR63ozP3T2c9YeFHADA7G7Tl6tUY74en1F8qH3wEEDZu3sW4shEphbOy7dbLKLQma/1JdL701HAaEIWoOBpg+s7E4EOoFTwjdY6OFhb/fHH4Cxt3ZLp0yekTTI6tEg3OEc8aL6+95C7K66C+IfbJg+jNhRJ7b21D3efV4UOcH7IpqplcZJUin8bzRYUqC9mnl4GtLlgfLezdKHe4hdJOhRtc9Gb3xljdUdUtTRS0zzqkbsv7MPtV88wqEVABFqPpvigDRrm+cHBur8cOTLbvjssmPKlhQth3tSp62RJEoUrQnVBcjQYo7D4wuDs70n9+Z5AI77uKkc5pjYzqgPUPnAIeGsfeuKFhfcNY6IZqwu151VrR0dlVnr6pItceItf4CRMd/IlAhhWECNJVZ7yO2M4W3tnZ6njS5ev9SUa+vNUzCjUS30TgfalBbrpa9nMmZWHz54V5SyxZLfJZBKhG5i27orc3H07amvNRFCNCSMaHjDBeGFAApKZkWFxWeZ7LCuDkSI/xiRLrX2BwGTsQw+JxjFOZoGbzPic4YP9YfljBlCoI0+vyCziTod9PT5fyJT68A8CRuOdXemfvQOM1nN9snK3gR17COWvnkSg9cl4Uq3M8+ebDzQ11fYOD4ucz/YbB9cuXNh1WU5OYaXF0kgGZwxmXy9w1N/nHm0dmzyo1LcxdQ1468nqs4HP2Y9vr6kRKe6MHJMdn/29xlKNVcuSVORpDPap6ty19eX4PI2JzgcPAU8ZaMSLokO8MxFo38Z8u4s5D+UsUIYJ9NatW6UZLS0JqEDpnZ1Df//73yvuVJ8DsAqzWf40K4v//ve/V0e/EPvveOexxxITM7PXAeOFjLGTnceOPVW8bZvNf3d03zM+2N89d67uaGvr7NLSUti7dy+8/vrrsHbtWnHhHStWPP7MBx+IxYcItDEp+XqBo/4mhoS42+QhPAN2OXONSY5aBwIBX+mz3lhi22hMaKPeuflqfKinwFilJ6+z0FkD5el9NT69eFC7wCKgN7+zs3hnItC+JdCIp7u9F6GaBcoQgd5VVpagTpu2ME5Vl3BJYirAoe7+/uP/9KtfDblS/XuLixfGMXYXjO6GPsIAfvVIbe1RPabygNmcq8qyyIk8pCiWDIvl3DYAJOEuj8PPPHMXSLH3MMZnA2MjNsX2a6W/f+dVd9+NMXsBPzBIfntt7c1444aGBnH/kpISaGlpEeEbV82aNZ62jgi0MfH4eoGj/i6NqXaX9J5ItDF9DXRrX+qzJz3AuaGnSOW87FGLpVrPXCc7Pvz0C4xV6PE621eI0zM2bDPZ8em9D7ULPAJG8ju3dXaW6QlX87W+RGN/4ZYFyhCBfuaBB65iAI/JkrQKAGJUzms5wObbH374kCsT2FJSsosBfIsxligesgC/kRXlF7/04Kn40erVWYlxcZuB85sY3ouxo0xRfviIxdLslkD/93//FZhUgteMPtSV94DzsuW3366LtPvSlNEz0mez7frPt94S3WLM8yOPPCLIc9aUKV0bVq6slhhrDNfKXkaxisYHAmIU7vJ1t1OaSLRRKwhce1/bmx4SLZ65nD/e1tFR4Yl0eDs+QX5GibPLioL2KGNhBr0kyP46b8cXOAnTnbxBwFN4mtan0fh+X+tLNPYXblmgDBHo323Z8gCTpHLGWI6mZJzzG257+OG/ulLkB9es+QsAfMVOKQ+rjN356BtvfOBO+X9cVLQ2Rpb/Exibj+04wBBX1X8c7O//w6/27+92de3h3z33R2DwNcZY7CiB5vuBS/+4/PZvH/R3+Ij9mNBIP2lpsRw8ezbNMWXdgsxMKF6wYLMpMdEUCQRL70MsGh8IkSBfPRvKMJyjvbOz3BNp0qsr1G7yCPjD3vTkVR4j0ae5qpbtsFgsrmZidHxGifNkX+6Mjm/yEqMe/I2Ap7C0Uc4wMb+z3jH5Wl+itT+V83xXL8ehFg9tiEA/u2XLvTKHLSBLM4ExJLX9EsBXb/3lL10+JLesKf4DA/Z1BmOElvMnJUn6xcOvv97kTjG3lJR8U2JsGwAstiPrP+pV1ar/tFh6XV370e7ffYMz9lD/CLtCUdTBxg71v1/4cOi5wx1xh86+seGiXmOYTDskHP/b1GQ52dGx3L4fLWXdgszMl7bX1pZGq4GEu0dWr25Eknx1kWjKzqFXNQLSzl/6p6eyn70Xz5U3Wu/4RHoxxsr1epzHiPM+AGi0/8JnFHS94zPaL7UPDgJ6Yvn1xjs7m4Gv9SVa+9OTBWpHTY1I+RvsQzeB/o8sc3Laouk3SNnJP4eMxC9AQizw/pGDrKPvn3L2nnyvGCyXbNR78eMlcU1/yv7mYIu0begczEuYAZCxUv1DfC57akDhb/+g2DURvq+4eLnMEn7GmPp3DGSZ87QezvNfZnx25SOWew44A272F/9rTmZazN/PNsH3OLC53YNcbe3h/f0jfJ8M6sO3Xt/89rZt29zGUPtCIAszM6uPtreLuGcM20hLS4NNmzZBQU4O3LBoUVdbZ2c+euqi1UCIQNdUeKNnwdYXPSR6MguQN5jQNa4R8Le+eArtGSfRLjx6nsb3Y7O5lI0SZ4+ZNewI+2lVVcsxDjvU9pSQrgYHAQPxzl2MMaoErFNMnuxXZzfjzez78xRmEyob2HUT6F2pX1wQFxf7IubYhPQEgNQEgLY+4H22J2yg/nLDxZqzz3x52hRlOFEpszQOMQD+7IdFG6UYuYIB5NmByUcUuHdQlZ65+6rXXW7s+/HqHUuk2K6fMzZ4E4NYmUP6CEBaH4OYXzz8xqZHnAlnrvnJq5gc8xMASZBX7UhPhPOXz5Se+kFxwrN9Z45Yz9T8NmVkoIvdbuk+blTIntqb58+vsBw/vhXb7dmzB2655RbAvS779u2DGxcvhqXTp7+ExQfwPOYsxV+JMeHBd/zb070cz1N/E/Ek/Nwj4I2+uCuy4okwGZUHtZ8cAv5c4HBk2L/evMvYHnfSA+cVWliHs/Hh51v0GnOAMomxCUWn3KEhNgky1igBVIfqC/rkpElXe4OA7vzOqD8AYl3W1mOj9/PmeepWp6OdHwCUuitqoyrKRq2MulFZ+ar9OIH+rzVTpkmDif3ffbu9x1Xn/51d/JakStdiajoM4YCsJFAl9gKkx/00K//o6fbmpu9xiZ9JSlVr87J6uj+9a/X6mNiYXwBj+fZ99l9Qn+I9sO2u9aMbAp8tSlurxqgfbXijZzzE4oE1T5UCl/6VMX7ZaOY7CfC2AMNnVd75bJ/6l8dnp4705Q02mBKSlOy8+dLIWx2Xz3u59Ut3NA5MFyVm8YiRAMzzZf69VbEsToZPh3raXu385NU03lkflzWz9/f9ivrBdTt6W30BKMZX/eXo0V31LS3j+Z537dolvM8YvrHhyit3T0lMHE/zRAZHhNeI3oWSvnja7DFGmCgu2oiAfdw2EAQahyxCOhir0uspRu+RjfOKOEkqw+uR8ApvsyRVeKoC5wwiZ/1pBF/r3xtofY2fN2Oga7xHAOXnLquD1jNuFmQAVnJgGcM6EOuRp6JIwS6ywh4sKblxqanhAnQO3JaUzD9d/0rXb+1hPFABSfKgKTtG5ZlH9i55cqQr8XJQmQSJMQDFc4FPS2lTGTyb2v3W8cHTRx8wTR3Zm56t7o+JYQMdi6fPaS+Y8WM1Vp6l9TlwFqDpv5na38L3ZyV3P5U7fGK+zPm3OfBvfPuvXR9p7R4oeWolA/YzYNKXJ4iVtarA99sAuo4nyX1782LP5mZN6b1i5mz1+JCaaHrj4qq5T5+5adxzMTWJwc1LZfjKIgZxzAaqYgP14ofAz78yEiP3HGcAr6tcsnQmWl8t3gaDxlTo89ZaNZ2H33hD/M/m5mbYv38/rF+/Xvx9eW7uSwebm8eJvbMHfKh9cvT1AkL9+af0djBKKesJ50Adx5AOT5vJvLU5us49AoG2NyxIwTiv0JOPWdMNMQPOTXqvsZ+xRpy13NOBni/pX2giMLbZVNcLHeec0sjWhG5IIX7x5ABmVy/W+OVphHNzpcUivh4E+mAPrlnzforc23VZ6qnLs7JsH1z/fztu1AbR8NO8K8E2vFRVR4q4yr9y/sPc6V3HMyTboAxqSiLw/AyIWZAMPCkOYLAHpvbVQKbJCjGxo7VShpLjofGL82AIwz3GjtPPAXQfZqAOg8qAD+fKZ9nSvLbY+Hhlxar/GCXQtVshpv7jHxW09y54cMiW8i3tWsaGQZaOAYePQFGZKoMizUjpgitzmyB5ymgIdkPvHHio4Z/G7ycxgLnJrfAvC/dA4pR8gLgMiO35X5CVc1qbIQ5wTFHV91TO9ly5vRuzhhg6tHid8729ac9+MJpcBMt1o/cZj7kZGYe+mJd3SdnYUH/g0/gih/A6U+jJyldvIYIxsqQrtZkhw6PGbhGYrHwdO9fTnxHy4q34HImz1o+e8Rm5p6/7M3JvausdAvglQ2KsytMLmcL5IQZgQc9zqIb8+Fr/wrU//MIVy1idK5kGk0Szn375Wj49sQOWzGyDnNyMj+b9f8eu1FT3zGOLa5nKrwfgMZxz6GtLhu7mVOjrlKH1EwClH2B6URtAbiLEMIBsUwfExyGRHSXQik2BenMeDKTFf05oh1UwVTfDiYYUGO5XYPmsFpgxPRbiJGn5nMuaP/nwg7T8uBi+sG9g6rVHWtfccOTCdePjiZGGYEbap5356Xtf+ORMdkpiPL+tML8dstIGQZIk4FIMNNtmwX/23Qenm4ZA6e2DssuOQWZ8DxRlvAXd3RLExSgwMtwGtpFhewvlHPgQcHZa5VB7bqDrwb/7FbhMlWd/IZLnD5uaLAebm9OwVLfjsXLWrK5r580Tpbq9WZCMPEbC1UCC4UH1B6GMVvka+FR6GlS1Ithxa0ZsKpzbBvN5IIiMJFUaiWN2h7VILcZY1YiqVrqqdhjM+YaznkTC2PWWndde5rH0fKjrC43vcwcW8qx4WcZUxE6PYJFodqBiNU+N64fkpGFITEn5KP2774wT1sHn1nwCAEscR3yuncOrv1dh+ALAnCvPwrTcTliyeCEkJHzuacZrevoVsExLhKHpNmCxKszv5LCwjUH8CAdFxXyLGLCvAnqJFYUtvdD4aZvKYqplma1icgL0juRDS+9SiI8dgcbzOXCsKQuWzninf+Xid55NiIu7dXhISk1KZiBJMjAk0EyGYwNZ8OHSn0BXjwq2gUH4pvIC5LFGiJVHK47ji0DXxXawtp+HkeFLCyhyYAMZBd9oy73tKT0bWAqzpkyxtPX1pWHfBQUF0N7eLgqlXJWXh1UGuxJiY11+XiADIQ+vkcUrlPVFTce/GwAAGwlJREFUr+dHvFg7bCYzggG11Y9AMPQFicxUk8ksSZLZ3adXvbMQIUAAle0dHVWecowHY75650Ht/IeA3tAhx/zOoa4vNL6J/MBTDu9gkGg2+Nwa4S5GYqmq/KMpt9faE+gjALDQUfU/HVDge00DcHFAhTxug1VyD/zTwhmQES9ql4wf5/qnwAun50HXSBzEpw7CyvQ2uDalHRKlUTI74VDURfH9yWeGUvr7HE9xzuB/m+ZAzelZkBHXBkX5J1oLpw9lOzPJw+c4nFj7GHBJBsWmwhebfgvZfQ3AHCqAd3dchIsXzoFt5HMSHWfKh6mFN4GclMaHBmD69K9scbm5cNM115S9+NFHu9DrnJOTA0888QSsXbsWFi5cKAj0nddcA6aEhGJfFhLw9AgigyNC7klH7M/7Q1845+WePp9qYyAibURaxtv6Q744CvtP3hijqKqqxVeE2X6WuCBiWjH8hOvK6+xvfXacr/3fxiVCV/gSAVHKXZIq9Ww8xZANm6qW2cfKBsI+JqMvNL5L1/NQI9HjBBoFrSCB/k6NPYHGNG/zHJX+aL8N7mvqhfM2Dl0gw1IYgCe/kAnT42QHAp0EL56eKwg0BwlWZbbBF6edhUT5kpTR6IJekHC75fjgc2swC0iy4z3facuB2vMzhOf6+uzzfPW0FhYrXZrS+djJs3Di2m2gxKWAGpcEV7T+CXJ66kHiNgA5buxfvPi1dnZDd8tnMNLbCVPyroCU/JUw3H0BOo9a3lT6L9xW8POOM84MHhV77+HDW4+1t0NRURG88sorkJKSMp6uDisNli5d6jHFChkIEV4jC0q46AvOSc/u93EijfGIqlpJoR1GtMFzW3/oC6aZA0zDyXkhY8zsqxANT7PBctzAebU7HfHHfIlAe5JM4M8L4jxayl1XfnBXpeVDXV9ofM75gaeCON5WkvRGkz0R6FMAMCEFHd6ktW8IXm1qgQ6bCrtZBsyEYaj6wlTIdiDQPX0jcPD0MHTakuEUzIXLModh9bRzkDAWTmE/YM6UOYm3WhoHn1tzAvfdOU6moS0ePmhNgzNKDlwx1QpF085BUjwDkEfJMEhIjuOhqe4N6JiCl3PonX4NzM5Mg+mJDGJiYgFU24R/XBmB/pYGsMWmA0ucCgMtn8DA+QYY7O96EIb4by6vtFrtx6FtkLEODBQ99d57wvP8wdimwdtuu03kesZ0dVfNmrXRcuJElSeBkIEQgfakI+HkYbPXZ73FCxw9jp7iXI3gFe1tJ/N8ERtETaZC9CyPkeZCPZ4+f2Mu8j0DVHPOq7FYSjjZh7+xifT+0fvIGSvTTZxVtUvlvMxRTzScJmMfrhxrvnzhovG55geeSDTKwdWLky/txC2BHnjljjOMQy5w9PRyEL+cw2CPFc599iF8ZpPg36Qc6AYJ/rp0JkyLxTzN2G607WB/H5w78QkothF4C74CeVkJ6D2GeCcEOl5VZrHvWJoH9qx/j0kxV4MUK4gxH/Manz95FE6etcL7I4UwNy8bvrgoFUwJ/BJSfO7Dl6D/okgvDdY5N0H2jNmQwzogTukDkNBDLqF7DIDhL+bxiIO+/hHoOfsxDLYeA2VkYJ+qqg8UPtL9vj3Qt15xRXl7X1+Foqpp3UNDcKCpScQ8f+lLXxLVBvEwQp6xPRkIEWgjxhyO+mKk0IY9FvjJFQCqbKparefzvREco6WtHn0RLzroJJGkQgaQz9GzDIDEWezr8MchQncYq56sF9ueTF+0Wi3ZGRnloUxg/IFlpPcpMlxhvnDOy4zoJH6xaOvsLHMXN6/HPozgS/0Fdj3XSaL9mkaVDf6/TWMpM4ZB6W/7aMqtfx0P4bj4t5+cAyblMEE2JRC/kgTDXa3Q/uHz0DJsgw9YsihxsuErd8OUxNQJ7bD96VcqQBnohiNwBcyZnQuL5k6DGBmvwNsi0QaA7pOgAMyYsv6PLf0f/tcrbLj7a6AMjxJ2UIGN9IP1TAM0tivQpM6CnDQGizP6YUocVkqJB9xwqIVn9FjbMRQF5PhkGDHNgbjYWEhU+8RGRXWwB9QBK6jDA6AqI4LYDw30QV/rcRiynh1WbMOvyUzaMdRhffuq38AIGs98k8l8vre3stdmW+7OmGalp3elxMSYP21r052PkAwusAbn6WFI8vCPPFo7OiqR3BiJj3Yk01hhbniUTOu2L0/yjvTzmj4jbjEAJiyLjTHLmLoLf/V68iaLk9gIyLmFcW5ps1qrNVJjNz4sxIIVazFzh9fEHe8DnNeNcF6BeuJoz0bn4evngdH7R2t7UT1QkrBmAqak07OZfxwqI3nnfS1f6s8/64e7LF1bSkow08+9nmwFX6hGOC/3tTOGNf3qGkGgY2NkSEqM+SitbN84gT7x79e2gqpkceF5VkH8qmO/+LeqCG8z5/iLfztrp4gNiqCO/aLzVxByLGY4+ps+NQuYFJed808H2/pe+e5vVSlxE2cxIiSDxcQDV20wMjQEg2ocqHI8xMfKgoTj/5diYsSvMtgDylAvKIP4D/+7B2yDvcLjLMnxwBVFtBPjUG3j/5ShLujsHYHOobg3YmXl5/Hp59/d/VJhQpbJVFrX0lL+2tGj48QZczsvW7YMmpqahNc5MzkZluXkQG56+umMpKRSo4s7GVzgDc6doZE8/CsPDAuYDJFG2Yn4NgALZ8wCqlrnbpOup4dqJJxHDx2S4zFCXCgwGisB7G9Psiv87GVkU1WLq+eiM3sTXywYw3LehoiT41jG0t5ZkbjbOMfUd4ZfvHz9PIgEffP1HBxChczevtRpG06NpET1tXypP/+uH650z9PGQvvrkEhzzit9tW6wC3v/URBoWR2C2MFzH6Xd9udxAt3xt59c5EzKcPRAj/+NIRGCCOOvJFLJ2XuqR9vJuKFIhE+IX0G4JxLxoc/+An19PVNn3fnXjjO7/v6Xqm3oQdU2CBLGLaPneLgflOF+8av9U0b6R0NFPB1j90fSbFMlUDgDmalDHNhIz0hccstAInxqTe57+7O+E28dbuwasvHVGIqRk5oKuEkQDyTOP/vZz2DmzJlw9uxZ0OKdC3Jy4CuLFx9q7+i4pEiKp2HheTK44BicK9mQPAIjD18QaUcPNXoeJcYaMSOEDcDqDWHSY7P+biM2SI0dGFLBJEnsQREVuTgXBBkYM4VCPLI2Ts3ziy817gizI3bu7G1soxjGu27wBeYaqWeM1aGOtFutdYFOi+eLeYRzH/iyJwPky5JUKHSZsUJfvChhphb8yuVJnkb0zxucaf0IzPrhTDbiqwVj1Xq/YIlnFkD1yGiGH8Mv1+PP6NNPfXXUAy1xSJKH/8e04fV/0E7WP5h2sF+R84aUmHTGONJfET6cJI904H8OKbIJkD+L/88hlqlDMRIfHlFZEjJn7f/jr8REPAay7PFQEI2IJ6dl9CTZbDOzHjzaU//Pph8D8B16FHhIkWFAwbhm3hHD+NnzAwlzFZCn4GozosoQKymnTbFD9ce7kq4a5InTcaIJ0ggfHOjpHRiw9SixGQn17TEZ9ecGoOlcK/T1XZJBbzzLBpblfvXVVyfEO68rKDiUk5ZWbeSt135eZHDBMzhn+kXyCKw8RPEDk6mUS1K5PwjhWOgAFjBqRHKNMldUtQ5DGDT56yFSznRlPHbYxYMKN985nhKb8Rw2ZQfLS6zn+eqszVjcMb6sWES8NGN1/nz+jeuIgc1jeuem6QfOBfVCAWj0Z5ozveMK13bay5/24qfpuy++KFxiS7iZlLFGDO3yp/4ZkQWtH4FdPxxl420V1Ml81WQv3jObp8q2C1PiYzuPXcw68MzbnScsx4/jAmP66d8lpiRNycrrkdNvUDlLFo5krvQPd539MC4GBmJTZlzNmZSK/FkCbpuR0P9qgnrh5IWR6TcMs4QFAFwW1zA+cv20cw+/cyHnAQAWh2QbSXWiNNJ8eWb7CzFx8ttFOy82dfVDyi+/nnT9dXNib+vnifx0X/LiXlsM9I7EQPewNNLW3mVVhnr7p0/PmzkEsTEj6FFWwXa+va3nVPP59Bk502FmdgbIsgx9g4otbkQ5d+izxrwuiIVZcxaIUSJJbm5uhra2NkhMTITY2FhITU2FTZs2wY033giLFy+GhoYGuPrqq13aTnJMzKG89PSyrxUUYJzWeF5UI8aGbcnggmtw5JGYiH8wY0a93Sxk1OaovX4EHAkmYwxjUhuDVfp4LLMLPnPL/PHCpSEz/uLFmAk4twLnFXhOeynylrDpRz64LR1fDu2/hODI8MUJv4jgfwf6BVB4DlW1AmPpHTeNGkWN1t/IXH/1FtZxpy9iEzvnVny5dnS82Dtd2D03X30oa4Qv++x8K1QfPg1DtolhEVgiu2DJEkhMSgKbqoLVaoUTJ06IuOY5c+ZAzvTpEB8bC0NDQ/DRoUMwODgoCCkS0aTERFFiu+vcOTh66hRMzcmBeXPn4j5EQaAHzreAra8PGlrOg3Xw8zLYSIBnTpsGc+fPBzk2Vtyrp6cHThw/BiPDAzArdxbMyJ0NIzYbdHd3i/H09vbC6tWrxf2OHz8uxoHX4O+MGTPgrrvuguuvv16MDY/nn39+3JuMfWAeZwzPQE9zRUUF1NfXi6waCXFx0N7bC5jbeVpqKsxITt794uHDZc4IMBmwewTogRWZDyxN6r6SL1Y1RLI22U1lRu0xWtvbLxZcVRs5QKOzGEFfydcX+oIkLxYA8wHjxsObAyk7uy8boC2wgliOYWc/FnexljgHbKt3Y5N9eI+z+ToSXfs2E0KA7E74wzvsa1lon9s556ZgvsB5mlco2YezsUbT+ERsfXp6tbcx9Z5krZ1naMQHmppOvXXypPh/WBjkiiuugLy8PDh8+DD85S9/EZX18MC8xzfccMP4RrrXX39dEE37A1O74eH4/7U2paWlUF09IX2nOIXXzZs3WrMFCfGRI0dg2rRpEB8fL6r7rVq1ShQqiYmJEaEUv/3tb+HcuXPiOiS8t9xyy/gw8NqSkpLxceP5O++8U8Qw47l3331XkGdXY8SOcINg6dKlMHXKFNyUc5oBVGk72IPlgfEk1GgyEMSC5hv5hBw/A4vYZoBSf3odPdlWuJ/H1HFIljjnjSKFnKrW2UZDFkRoi54jlO1t7KWrPNAeUT24URvjCGipDu1j6kNZ/2g9unQ9Nip1f8h3LIwIfLWXwnFODN9qX6irqz1jtQpSWV4uUmmOH5WVlbB582bxt8imYXe8//7746EOjtei9/eOO+4QZBlJ7osvvgiLFi0av9r+2j179kwgwNjovvvuG/cQ43ksk+3MS4x9r1+/HtLSRrMfIenftWuXLtkhSUbvsv2BnubLcnJgQVaWSL1kn7DfHwLGexMhrxGfSI0eJI/IJ9CO9jFOqDFbg5/zFRvVx2C012KS8d4Yj4zx3SrGeKtqHTBWFo0eO9xQNtVkwk1FRKiDoZQG7+m4wdOV156e99H3vLd//htUqwkONrGXIj29ytdfqwSBfq+pqVbzQNt7gh09xeiB1mKDMdRB80zjxNBzXVxcLIhsV1cX1NbWisp82qGlgMO/MQ0chlDYe7ax38LCQqirqxMeaHfeYT1AIhEumj8fznZ1wfG2tvGMGkiac1JSYF5mJuRnZEB8TIzobuwzZh3mKh0BqHO2M5MMmAxYj+5pbUhf/K8v+AVNBijUdvYHMr+xEV3Q29Y+PEDzGDuLw9OThon0b1T/kFBrVRV9lf1Brzyp3UQEtJzgdhlzdH8FIX32//PUiL6GqzwwLz4W5+EA5sl+1WT46UvhfO+BM2egrrkZeoc/j0VGMJFwItE8cv78JecwRnjO1Klw6uLFS85pgphlMgF6t50d2Dcejl5g/H/Y98rZo6lAz3R2jhNgLcXc/KwsWJidDY0dHdA9ODjefWpCAsxIS4OU+PhLbqnlBsX0JcJTYzDlVbgqjLebXmi+9MAK1weqll8Wx69t/tJyDIswhlGPrdf5hu2eJfhlbrw/7Bf/to+N1TAc9wzbgWofRkH2Fjh7u6RU+Wh6tSIj+k5tnZJjYQuo/2P5yBuB8yp84QvmJmVnsiJ7C5y96bGVYMgDnwP4tQrXCG+qsLL7i4st9g+Oi319MKQoYr5Tk5LGPbT4d8/QkPiHBxJUjaQO2WzQ0t0NbXbhEFno6U1NFddjn+gJxnZ44P+bmZYm4ovx0O7ZMzgozmG/2jk9wDu20bw4jh4crcCAs8VNz30cr6f+9KD2eRvCj4vUZqR/+vSG9IX0RZ+mjLbyhb5om+0m83JlZMzh2HZC2BCAFUOHnM3DF/Kw75f6o+eBEXvxVl+MpF8UBNp+UTdCCr0doCsQqD8ykEAYCOmf7wgHLXCfvxAZeXYS4fAN4Q0l/dPkr43J1yRcbKyzO7B//NP+C4irrx96nqu0/tL6q0dPtDakL9zMJuM2n8y1zgRF/dEnFSMGTPpC+kL64hoBsg+yD7IPsg8NAXoe+P55QATawBOGFND3CojwU4y2PiUk/SP906cpo61IX0hfSF+IQBOBHs3y5Y8YfCLQBp4wtCDRgmRAXYjAlJC+kL4QgSEC4z8CQw4Y/U8Y4i++X4+IQOvXPyJERIgMaAt5AP3xxk8Lpn4VpAXT9wsm6R/pnysEyN6iz96IQOt/HhCBJgJtQFuIQBOBNqQu9Hyh54shhSHCFn2EjV7g9JtIIOyDCLR+edACRwucAW0hAk0E2pC60POFni+GFCYQBIEIm36RkDyi74WGCLR++6AFjhY4A9pCBJoItCF1oecLPV8MKQwRtugjbPRCo99EAmEfRKD1y4MWOFrgDGgLEWgi0IbUhZ4v9HwxpDCBIAhE2PSLhOQRfS80RKD12wctcLTAGdAWItBEoA2pCz1f6PliSGGIsEUfYaMXGv0mEgj7IAKtXx60wNECZ0BbiEATgTakLvR8oeeLIYUJBEEgwqZfJCSP6HuhIQKt3z5ogaMFzoC2EIEmAm1IXej5Qs8XQwpDhC36CBu90Og3kUDYBxFo/fKgBY4WOAPaQgSaCLQhdaHnCz1fDClMIAgCETb9IiF5RN8LDRFo/fZBCxwtcAa0hQg0EWhD6kLPF3q+GFIYImzRR9johUa/iQTCPohA65cHLXC0wBnQFiLQRKANqQs9X+j5YkhhAkEQiLDpFwnJI/peaIhA67cPWuBogTOgLUSgiUAbUhd6vtDzxZDCEGGLPsJGLzT6TSQQ9kEEWr88aIGjBc6AthCBJgJtSF3o+ULPF0MKEwiCQIRNv0hIHtH3QkMEWr990AJHC5wBbSECTQTakLrQ84WeL4YUhghb9BE2eqHRbyKBsA8i0PrlQQscLXAGtIUINBFoQ+pCzxd6vhhSmEAQBCJs+kVC8oi+Fxr24Jo1XL+KUEtCgBAgBAgBQoAQIAQIAUIguhEgAh3d8qfZEwKEACFACBAChAAhQAgYRECEcEzPzd06fcYMg5dSc0KAECAECAFCgBAgBAgBQiD6ECACHX0ypxkTAoQAIUAIEAKEACFACEwCASLQkwCPLiUECAFCgBAgBAgBQoAQiD4EiEBHn8xpxoQAIUAIEAKEACFACBACk0CACPQkwKNLCQFCgBAgBAgBQoAQIASiDwEi0NEnc5oxIUAIEAKEACFACBAChMAkEBAEOjk1dWtyauokuqFLCQFCgBAgBAgBQoAQIAQIgehAgN1vNpslSTJHx3RplsFEQOVc6JnEmCWY46B7EwKEACFACBAChAAhMBkE2JW/+d6ByXRA1xIChAAhQAgQAoQAIUAIEALRhAC78tffOwsAVEUlmqROcyUECAFCgBAgBAgBQoAQ8BoBItBeQ0cXEgKEACFACBAChAAhQAhEIwL/f7t1SAAAAIAwrH9rOtyyAAiGwYF+XF1nAgQIECBAgACBLOBAZzpBAgQIECBAgACBRwEH+nF1nQkQIECAAAECBLKAA53pBAkQIECAAAECBB4FHOjH1XUmQIAAAQIECBDIAg50phMkQIAAAQIECBB4FHCgH1fXmQABAgQIECBAIAs40JlOkAABAgQIECBA4FHAgX5cXWcCBAgQIECAAIEs4EBnOkECBAgQIECAAIFHAQf6cXWdCRAgQIAAAQIEsoADnekECRAgQIAAAQIEHgUc6MfVdSZAgAABAgQIEMgCDnSmEyRAgAABAgQIEHgUcKAfV9eZAAECBAgQIEAgCzjQmU6QAAECBAgQIEDgUcCBflxdZwIECBAgQIAAgSzgQGc6QQIECBAgQIAAgUcBB/pxdZ0JECBAgAABAgSygAOd6QQJECBAgAABAgQeBRzox9V1JkCAAAECBAgQyAIOdKYTJECAAAECBAgQeBRwoB9X15kAAQIECBAgQCALONCZTpAAAQIECBAgQOBRwIF+XF1nAgQIECBAgACBLOBAZzpBAgQIECBAgACBRwEH+nF1nQkQIECAAAECBLKAA53pBAkQIECAAAECBB4FHOjH1XUmQIAAAQIECBDIAg50phMkQIAAAQIECBB4FHCgH1fXmQABAgQIECBAIAs40JlOkAABAgQIECBA4FHAgX5cXWcCBAgQIECAAIEs4EBnOkECBAgQIECAAIFHAQf6cXWdCRAgQIAAAQIEsoADnekECRAgQIAAAQIEHgUc6MfVdSZAgAABAgQIEMgCDnSmEyRAgAABAgQIEHgUcKAfV9eZAAECBAgQIEAgCzjQmU6QAAECBAgQIEDgUcCBflxdZwIECBAgQIAAgSzgQGc6QQIECBAgQIAAgUcBB/pxdZ0JECBAgAABAgSygAOd6QQJECBAgAABAgQeBRzox9V1JkCAAAECBAgQyAIOdKYTJECAAAECBAgQeBRwoB9X15kAAQIECBAgQCALONCZTpAAAQIECBAgQOBRwIF+XF1nAgQIECBAgACBLOBAZzpBAgQIECBAgACBRwEH+nF1nQkQIECAAAECBLKAA53pBAkQIECAAAECBB4FHOjH1XUmQIAAAQIECBDIAg50phMkQIAAAQIECBB4FHCgH1fXmQABAgQIECBAIAs40JlOkAABAgQIECBA4FHAgX5cXWcCBAgQIECAAIEs4EBnOkECBAgQIECAAIFHAQf6cXWdCRAgQIAAAQIEsoADnekECRAgQIAAAQIEHgUc6MfVdSZAgAABAgQIEMgCDnSmEyRAgAABAgQIEHgUcKAfV9eZAAECBAgQIEAgCzjQmU6QAAECBAgQIEDgUcCBflxdZwIECBAgQIAAgSzgQGc6QQIECBAgQIAAgUcBB/pxdZ0JECBAgAABAgSywACTVc+GcBB3BQAAAABJRU5ErkJggg==">
          <a:extLst>
            <a:ext uri="{FF2B5EF4-FFF2-40B4-BE49-F238E27FC236}">
              <a16:creationId xmlns:a16="http://schemas.microsoft.com/office/drawing/2014/main" id="{15154AB6-8B7D-4A4E-8946-05F9EED1B508}"/>
            </a:ext>
          </a:extLst>
        </xdr:cNvPr>
        <xdr:cNvSpPr>
          <a:spLocks noChangeAspect="1" noChangeArrowheads="1"/>
        </xdr:cNvSpPr>
      </xdr:nvSpPr>
      <xdr:spPr bwMode="auto">
        <a:xfrm>
          <a:off x="609600" y="190500"/>
          <a:ext cx="2628900" cy="26289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11</xdr:col>
      <xdr:colOff>152400</xdr:colOff>
      <xdr:row>22</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9CA05BA7-A39E-4581-A675-2B7DA2485B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90500"/>
          <a:ext cx="6858000" cy="400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upport.office.com/en-us/article/excel-specifications-and-limits-1672b34d-7043-467e-8e27-269d656771c3"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watch?v=QuX9nd-UwBc" TargetMode="External"/><Relationship Id="rId1" Type="http://schemas.openxmlformats.org/officeDocument/2006/relationships/hyperlink" Target="https://www.youtube.com/watch?v=tuZFVPv3Rpk"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unctv.pbslearningmedia.org/resource/hew06.sci.phys.maf.lpenergy/investigating-kinetic-and-potential-energy/"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physics-schooluk.com/changes_in_energy.html" TargetMode="External"/><Relationship Id="rId1" Type="http://schemas.openxmlformats.org/officeDocument/2006/relationships/hyperlink" Target="https://www.wikihow.com/Calculate-Kinetic-Energy"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hyperlink" Target="http://forensicdynamics.com/stopping-braking-distance-calculator" TargetMode="External"/><Relationship Id="rId1" Type="http://schemas.openxmlformats.org/officeDocument/2006/relationships/hyperlink" Target="https://gwrco.com/capabilities/design-development/"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321A8-7B6E-46B5-B074-08D8146F47D7}">
  <sheetPr>
    <tabColor rgb="FFFFFF00"/>
  </sheetPr>
  <dimension ref="A1:AG14"/>
  <sheetViews>
    <sheetView tabSelected="1" workbookViewId="0">
      <selection activeCell="I3" sqref="I3"/>
    </sheetView>
  </sheetViews>
  <sheetFormatPr defaultRowHeight="15" x14ac:dyDescent="0.25"/>
  <cols>
    <col min="1" max="1" width="11.85546875" customWidth="1"/>
    <col min="8" max="8" width="6.5703125" customWidth="1"/>
    <col min="9" max="9" width="36.42578125" customWidth="1"/>
    <col min="10" max="10" width="13.7109375" customWidth="1"/>
    <col min="11" max="11" width="12.28515625" customWidth="1"/>
    <col min="12" max="12" width="14.28515625" customWidth="1"/>
    <col min="13" max="13" width="13.140625" customWidth="1"/>
  </cols>
  <sheetData>
    <row r="1" spans="1:33" ht="18.75" x14ac:dyDescent="0.3">
      <c r="A1" s="54" t="s">
        <v>26</v>
      </c>
      <c r="B1" s="54" t="s">
        <v>113</v>
      </c>
      <c r="C1" s="54"/>
      <c r="D1" s="54"/>
      <c r="E1" s="54"/>
      <c r="F1" s="54"/>
      <c r="G1" s="54"/>
      <c r="H1" s="54"/>
      <c r="I1" s="54"/>
      <c r="J1" s="54"/>
      <c r="K1" s="54"/>
      <c r="L1" s="54"/>
      <c r="M1" s="54"/>
      <c r="N1" s="54"/>
      <c r="O1" s="54"/>
      <c r="P1" s="54"/>
      <c r="Q1" s="54"/>
    </row>
    <row r="2" spans="1:33" ht="18.75" x14ac:dyDescent="0.3">
      <c r="A2" s="54"/>
      <c r="B2" s="54" t="s">
        <v>31</v>
      </c>
      <c r="C2" s="54"/>
      <c r="D2" s="54"/>
      <c r="E2" s="54"/>
      <c r="F2" s="54"/>
      <c r="G2" s="54"/>
      <c r="H2" s="54"/>
      <c r="I2" s="54"/>
      <c r="J2" s="54"/>
      <c r="K2" s="54"/>
      <c r="L2" s="54"/>
      <c r="M2" s="54"/>
      <c r="N2" s="54"/>
      <c r="O2" s="54"/>
      <c r="P2" s="54"/>
      <c r="Q2" s="54"/>
    </row>
    <row r="3" spans="1:33" ht="18.75" x14ac:dyDescent="0.3">
      <c r="A3" s="54"/>
      <c r="B3" s="54" t="s">
        <v>108</v>
      </c>
      <c r="C3" s="54"/>
      <c r="D3" s="54"/>
      <c r="E3" s="54"/>
      <c r="F3" s="54"/>
      <c r="G3" s="54"/>
      <c r="H3" s="54"/>
      <c r="I3" s="54"/>
      <c r="J3" s="54"/>
      <c r="K3" s="54"/>
      <c r="L3" s="54"/>
      <c r="M3" s="54"/>
      <c r="N3" s="54"/>
      <c r="O3" s="54"/>
      <c r="P3" s="54"/>
      <c r="Q3" s="54"/>
    </row>
    <row r="4" spans="1:33" ht="18.75" x14ac:dyDescent="0.3">
      <c r="A4" s="54"/>
      <c r="B4" s="54"/>
      <c r="C4" s="54"/>
      <c r="D4" s="54"/>
      <c r="E4" s="54"/>
      <c r="F4" s="54"/>
      <c r="G4" s="54"/>
      <c r="H4" s="54"/>
      <c r="I4" s="54"/>
      <c r="J4" s="54"/>
      <c r="K4" s="54"/>
      <c r="L4" s="54"/>
      <c r="M4" s="54"/>
      <c r="N4" s="54"/>
      <c r="O4" s="54"/>
      <c r="P4" s="54"/>
      <c r="Q4" s="54"/>
    </row>
    <row r="5" spans="1:33" ht="19.5" thickBot="1" x14ac:dyDescent="0.35">
      <c r="A5" s="54"/>
      <c r="B5" s="55" t="s">
        <v>27</v>
      </c>
      <c r="C5" s="55"/>
      <c r="D5" s="55"/>
      <c r="E5" s="55"/>
      <c r="F5" s="54"/>
      <c r="G5" s="54"/>
      <c r="H5" s="54"/>
      <c r="I5" s="54"/>
      <c r="J5" s="54"/>
      <c r="K5" s="54"/>
      <c r="L5" s="54"/>
      <c r="M5" s="54"/>
      <c r="N5" s="54"/>
      <c r="O5" s="54"/>
      <c r="P5" s="54"/>
      <c r="Q5" s="54"/>
    </row>
    <row r="6" spans="1:33" ht="19.5" thickBot="1" x14ac:dyDescent="0.35">
      <c r="A6" s="54"/>
      <c r="B6" s="54" t="s">
        <v>28</v>
      </c>
      <c r="C6" s="54"/>
      <c r="D6" s="54"/>
      <c r="E6" s="54"/>
      <c r="F6" s="54"/>
      <c r="G6" s="54"/>
      <c r="H6" s="54"/>
      <c r="I6" s="54"/>
      <c r="J6" s="56" t="s">
        <v>29</v>
      </c>
      <c r="K6" s="57"/>
      <c r="L6" s="34" t="s">
        <v>115</v>
      </c>
      <c r="M6" s="34"/>
      <c r="N6" s="34"/>
      <c r="O6" s="34"/>
      <c r="P6" s="34"/>
      <c r="Q6" s="34"/>
      <c r="R6" s="34"/>
      <c r="S6" s="34"/>
      <c r="T6" s="34"/>
      <c r="U6" s="34"/>
      <c r="V6" s="34"/>
      <c r="W6" s="34"/>
      <c r="X6" s="34"/>
      <c r="Y6" s="34"/>
      <c r="Z6" s="34"/>
      <c r="AA6" s="34"/>
      <c r="AB6" s="34"/>
      <c r="AC6" s="34"/>
      <c r="AD6" s="34"/>
      <c r="AE6" s="34"/>
      <c r="AF6" s="34"/>
      <c r="AG6" s="34"/>
    </row>
    <row r="7" spans="1:33" ht="19.5" thickBot="1" x14ac:dyDescent="0.35">
      <c r="A7" s="54"/>
      <c r="B7" s="54"/>
      <c r="C7" s="54"/>
      <c r="D7" s="54"/>
      <c r="E7" s="54"/>
      <c r="F7" s="54"/>
      <c r="G7" s="54"/>
      <c r="H7" s="54"/>
      <c r="I7" s="54"/>
      <c r="J7" s="54"/>
      <c r="K7" s="54"/>
      <c r="L7" s="54"/>
      <c r="M7" s="54"/>
      <c r="N7" s="54"/>
      <c r="O7" s="54"/>
      <c r="P7" s="54"/>
      <c r="Q7" s="54"/>
    </row>
    <row r="8" spans="1:33" ht="19.5" thickBot="1" x14ac:dyDescent="0.35">
      <c r="A8" s="54"/>
      <c r="B8" s="54"/>
      <c r="C8" s="54"/>
      <c r="D8" s="54"/>
      <c r="E8" s="54"/>
      <c r="F8" s="54"/>
      <c r="G8" s="54"/>
      <c r="H8" s="54"/>
      <c r="I8" s="58" t="s">
        <v>32</v>
      </c>
      <c r="J8" s="54"/>
      <c r="K8" s="57"/>
      <c r="L8" s="34" t="s">
        <v>116</v>
      </c>
      <c r="M8" s="54"/>
      <c r="N8" s="54"/>
      <c r="O8" s="54"/>
      <c r="P8" s="54"/>
      <c r="Q8" s="54"/>
    </row>
    <row r="9" spans="1:33" ht="18.75" x14ac:dyDescent="0.3">
      <c r="A9" s="54"/>
      <c r="B9" s="54"/>
      <c r="C9" s="54"/>
      <c r="D9" s="54"/>
      <c r="E9" s="54"/>
      <c r="F9" s="54"/>
      <c r="G9" s="54"/>
      <c r="H9" s="54"/>
      <c r="I9" s="54"/>
      <c r="J9" s="54"/>
      <c r="K9" s="54"/>
      <c r="L9" s="54"/>
      <c r="M9" s="54"/>
      <c r="N9" s="54"/>
      <c r="O9" s="54"/>
      <c r="P9" s="54"/>
      <c r="Q9" s="54"/>
    </row>
    <row r="10" spans="1:33" ht="19.5" thickBot="1" x14ac:dyDescent="0.35">
      <c r="A10" s="54"/>
      <c r="B10" s="54"/>
      <c r="C10" s="54"/>
      <c r="D10" s="54"/>
      <c r="E10" s="54"/>
      <c r="F10" s="54"/>
      <c r="G10" s="54"/>
      <c r="H10" s="54"/>
      <c r="I10" s="59" t="s">
        <v>109</v>
      </c>
      <c r="J10" s="34" t="s">
        <v>110</v>
      </c>
      <c r="K10" s="34" t="s">
        <v>111</v>
      </c>
      <c r="L10" s="34" t="s">
        <v>112</v>
      </c>
      <c r="M10" s="34"/>
      <c r="N10" s="34"/>
      <c r="O10" s="34"/>
      <c r="P10" s="54"/>
      <c r="Q10" s="54"/>
    </row>
    <row r="11" spans="1:33" ht="19.5" thickBot="1" x14ac:dyDescent="0.35">
      <c r="A11" s="54"/>
      <c r="B11" s="54"/>
      <c r="C11" s="54"/>
      <c r="D11" s="54"/>
      <c r="E11" s="54"/>
      <c r="F11" s="54"/>
      <c r="G11" s="54"/>
      <c r="H11" s="54"/>
      <c r="I11" s="54"/>
      <c r="J11" s="34">
        <v>10</v>
      </c>
      <c r="K11" s="34">
        <v>25</v>
      </c>
      <c r="L11" s="77"/>
      <c r="M11" s="78"/>
      <c r="N11" s="34" t="s">
        <v>114</v>
      </c>
      <c r="O11" s="34"/>
      <c r="P11" s="54"/>
      <c r="Q11" s="54"/>
    </row>
    <row r="12" spans="1:33" ht="19.5" thickBot="1" x14ac:dyDescent="0.35">
      <c r="A12" s="54"/>
      <c r="B12" s="54"/>
      <c r="C12" s="54"/>
      <c r="D12" s="54"/>
      <c r="E12" s="54"/>
      <c r="F12" s="54"/>
      <c r="G12" s="54"/>
      <c r="H12" s="54"/>
      <c r="I12" s="54"/>
      <c r="J12" s="34">
        <v>35</v>
      </c>
      <c r="K12" s="34">
        <v>10</v>
      </c>
      <c r="L12" s="79"/>
      <c r="M12" s="80"/>
      <c r="N12" s="34" t="s">
        <v>114</v>
      </c>
      <c r="O12" s="34"/>
      <c r="P12" s="54"/>
      <c r="Q12" s="54"/>
    </row>
    <row r="13" spans="1:33" ht="19.5" thickBot="1" x14ac:dyDescent="0.35">
      <c r="A13" s="54"/>
      <c r="B13" s="60" t="s">
        <v>30</v>
      </c>
      <c r="C13" s="54"/>
      <c r="D13" s="54"/>
      <c r="E13" s="54"/>
      <c r="F13" s="54"/>
      <c r="G13" s="54"/>
      <c r="H13" s="54"/>
      <c r="I13" s="54"/>
      <c r="J13" s="34">
        <v>15</v>
      </c>
      <c r="K13" s="34">
        <v>5</v>
      </c>
      <c r="L13" s="79"/>
      <c r="M13" s="80"/>
      <c r="N13" s="34" t="s">
        <v>114</v>
      </c>
      <c r="O13" s="34"/>
      <c r="P13" s="54"/>
      <c r="Q13" s="54"/>
    </row>
    <row r="14" spans="1:33" ht="18.75" x14ac:dyDescent="0.3">
      <c r="N14" s="54"/>
      <c r="O14" s="54"/>
    </row>
  </sheetData>
  <mergeCells count="3">
    <mergeCell ref="L11:M11"/>
    <mergeCell ref="L12:M12"/>
    <mergeCell ref="L13:M13"/>
  </mergeCells>
  <hyperlinks>
    <hyperlink ref="B13" r:id="rId1" xr:uid="{BBD89EB2-D986-4133-97F9-AA22A18541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5C0EE-1ABA-4B83-A75D-E5B22D9D8DAB}">
  <sheetPr>
    <tabColor rgb="FFFF0000"/>
  </sheetPr>
  <dimension ref="A1:R52"/>
  <sheetViews>
    <sheetView workbookViewId="0">
      <selection activeCell="G2" sqref="G2"/>
    </sheetView>
  </sheetViews>
  <sheetFormatPr defaultRowHeight="15" x14ac:dyDescent="0.25"/>
  <cols>
    <col min="1" max="1" width="13" customWidth="1"/>
    <col min="2" max="2" width="16.7109375" customWidth="1"/>
    <col min="3" max="3" width="11.42578125" style="31" customWidth="1"/>
    <col min="4" max="4" width="11.5703125" style="31" customWidth="1"/>
    <col min="5" max="5" width="10" style="31" customWidth="1"/>
    <col min="6" max="6" width="10.5703125" style="31" customWidth="1"/>
    <col min="8" max="8" width="11.5703125" customWidth="1"/>
    <col min="9" max="9" width="7.7109375" customWidth="1"/>
    <col min="18" max="18" width="13.85546875" customWidth="1"/>
  </cols>
  <sheetData>
    <row r="1" spans="1:18" ht="31.5" x14ac:dyDescent="0.35">
      <c r="A1" s="65" t="s">
        <v>129</v>
      </c>
      <c r="B1" s="66" t="s">
        <v>64</v>
      </c>
      <c r="C1" s="102" t="s">
        <v>141</v>
      </c>
      <c r="D1" s="102" t="s">
        <v>140</v>
      </c>
      <c r="E1" s="103" t="s">
        <v>127</v>
      </c>
      <c r="F1" s="103" t="s">
        <v>68</v>
      </c>
      <c r="J1" s="53" t="s">
        <v>128</v>
      </c>
      <c r="K1" s="53"/>
      <c r="L1" s="53"/>
      <c r="M1" s="53"/>
      <c r="N1" s="53"/>
      <c r="O1" s="53"/>
      <c r="P1" s="63"/>
      <c r="Q1" s="63"/>
      <c r="R1" s="63"/>
    </row>
    <row r="2" spans="1:18" ht="15" customHeight="1" x14ac:dyDescent="0.25">
      <c r="A2" s="65">
        <v>10</v>
      </c>
      <c r="B2" s="66" t="s">
        <v>75</v>
      </c>
      <c r="C2" s="118">
        <v>168</v>
      </c>
      <c r="D2" s="118">
        <v>1.4</v>
      </c>
      <c r="E2" s="118">
        <v>350</v>
      </c>
      <c r="F2" s="118">
        <v>1166</v>
      </c>
      <c r="J2" s="115" t="s">
        <v>138</v>
      </c>
      <c r="K2" s="115"/>
      <c r="L2" s="115"/>
      <c r="M2" s="115"/>
      <c r="N2" s="115"/>
      <c r="O2" s="115"/>
      <c r="P2" s="115"/>
      <c r="Q2" s="115"/>
      <c r="R2" s="115"/>
    </row>
    <row r="3" spans="1:18" x14ac:dyDescent="0.25">
      <c r="A3" s="65">
        <v>10</v>
      </c>
      <c r="B3" s="66" t="s">
        <v>76</v>
      </c>
      <c r="C3" s="118">
        <v>160</v>
      </c>
      <c r="D3" s="118">
        <v>-0.6</v>
      </c>
      <c r="E3" s="118">
        <v>350</v>
      </c>
      <c r="F3" s="118">
        <v>1191</v>
      </c>
      <c r="J3" t="s">
        <v>142</v>
      </c>
    </row>
    <row r="4" spans="1:18" x14ac:dyDescent="0.25">
      <c r="A4" s="65">
        <v>10</v>
      </c>
      <c r="B4" s="66" t="s">
        <v>77</v>
      </c>
      <c r="C4" s="118">
        <v>156</v>
      </c>
      <c r="D4" s="118">
        <v>0.4</v>
      </c>
      <c r="E4" s="118">
        <v>350</v>
      </c>
      <c r="F4" s="118">
        <v>1154</v>
      </c>
    </row>
    <row r="5" spans="1:18" x14ac:dyDescent="0.25">
      <c r="A5" s="65">
        <v>10</v>
      </c>
      <c r="B5" s="66" t="s">
        <v>78</v>
      </c>
      <c r="C5" s="118">
        <v>197</v>
      </c>
      <c r="D5" s="118">
        <v>4.2</v>
      </c>
      <c r="E5" s="118">
        <v>450</v>
      </c>
      <c r="F5" s="118">
        <v>1299</v>
      </c>
    </row>
    <row r="6" spans="1:18" x14ac:dyDescent="0.25">
      <c r="A6" s="65">
        <v>10</v>
      </c>
      <c r="B6" s="66" t="s">
        <v>79</v>
      </c>
      <c r="C6" s="118">
        <v>187</v>
      </c>
      <c r="D6" s="118">
        <v>2.2000000000000002</v>
      </c>
      <c r="E6" s="118">
        <v>450</v>
      </c>
      <c r="F6" s="118">
        <v>1152</v>
      </c>
    </row>
    <row r="7" spans="1:18" x14ac:dyDescent="0.25">
      <c r="A7" s="65">
        <v>10</v>
      </c>
      <c r="B7" s="66" t="s">
        <v>80</v>
      </c>
      <c r="C7" s="118">
        <v>262</v>
      </c>
      <c r="D7" s="118">
        <v>14.2</v>
      </c>
      <c r="E7" s="118">
        <v>450</v>
      </c>
      <c r="F7" s="118">
        <v>951</v>
      </c>
    </row>
    <row r="8" spans="1:18" x14ac:dyDescent="0.25">
      <c r="A8" s="65">
        <v>6</v>
      </c>
      <c r="B8" s="66" t="s">
        <v>81</v>
      </c>
      <c r="C8" s="118">
        <v>159</v>
      </c>
      <c r="D8" s="118">
        <v>11.5</v>
      </c>
      <c r="E8" s="118">
        <v>350</v>
      </c>
      <c r="F8" s="118">
        <v>672</v>
      </c>
    </row>
    <row r="9" spans="1:18" x14ac:dyDescent="0.25">
      <c r="A9" s="65">
        <v>6</v>
      </c>
      <c r="B9" s="66" t="s">
        <v>82</v>
      </c>
      <c r="C9" s="118">
        <v>138</v>
      </c>
      <c r="D9" s="118">
        <v>12.8</v>
      </c>
      <c r="E9" s="118">
        <v>350</v>
      </c>
      <c r="F9" s="118">
        <v>645</v>
      </c>
    </row>
    <row r="10" spans="1:18" x14ac:dyDescent="0.25">
      <c r="A10" s="65">
        <v>6</v>
      </c>
      <c r="B10" s="66" t="s">
        <v>83</v>
      </c>
      <c r="C10" s="118">
        <v>162</v>
      </c>
      <c r="D10" s="118">
        <v>10.5</v>
      </c>
      <c r="E10" s="118">
        <v>350</v>
      </c>
      <c r="F10" s="118">
        <v>548</v>
      </c>
    </row>
    <row r="11" spans="1:18" x14ac:dyDescent="0.25">
      <c r="A11" s="65">
        <v>6</v>
      </c>
      <c r="B11" s="66" t="s">
        <v>84</v>
      </c>
      <c r="C11" s="118">
        <v>210</v>
      </c>
      <c r="D11" s="118">
        <v>12.5</v>
      </c>
      <c r="E11" s="118">
        <v>450</v>
      </c>
      <c r="F11" s="118">
        <v>586</v>
      </c>
    </row>
    <row r="12" spans="1:18" x14ac:dyDescent="0.25">
      <c r="A12" s="65">
        <v>6</v>
      </c>
      <c r="B12" s="66" t="s">
        <v>85</v>
      </c>
      <c r="C12" s="118">
        <v>179</v>
      </c>
      <c r="D12" s="118">
        <v>13.8</v>
      </c>
      <c r="E12" s="118">
        <v>450</v>
      </c>
      <c r="F12" s="118">
        <v>622</v>
      </c>
    </row>
    <row r="13" spans="1:18" x14ac:dyDescent="0.25">
      <c r="A13" s="65">
        <v>6</v>
      </c>
      <c r="B13" s="66" t="s">
        <v>86</v>
      </c>
      <c r="C13" s="118">
        <v>278</v>
      </c>
      <c r="D13" s="118">
        <v>24.8</v>
      </c>
      <c r="E13" s="118">
        <v>450</v>
      </c>
      <c r="F13" s="118">
        <v>492</v>
      </c>
    </row>
    <row r="14" spans="1:18" x14ac:dyDescent="0.25">
      <c r="A14" s="65">
        <v>6</v>
      </c>
      <c r="B14" s="66" t="s">
        <v>87</v>
      </c>
      <c r="C14" s="118">
        <v>99</v>
      </c>
      <c r="D14" s="118">
        <v>-19.100000000000001</v>
      </c>
      <c r="E14" s="118">
        <v>450</v>
      </c>
      <c r="F14" s="118">
        <v>945</v>
      </c>
    </row>
    <row r="15" spans="1:18" ht="8.25" customHeight="1" x14ac:dyDescent="0.25">
      <c r="A15" s="69"/>
      <c r="B15" s="69"/>
      <c r="C15" s="6"/>
      <c r="D15" s="6"/>
      <c r="E15" s="6"/>
      <c r="F15" s="6"/>
      <c r="G15" s="69"/>
      <c r="H15" s="69"/>
    </row>
    <row r="16" spans="1:18" ht="15" customHeight="1" x14ac:dyDescent="0.25">
      <c r="A16" s="64" t="s">
        <v>117</v>
      </c>
    </row>
    <row r="17" spans="1:8" x14ac:dyDescent="0.25">
      <c r="A17" s="67" t="s">
        <v>120</v>
      </c>
      <c r="B17" s="67"/>
      <c r="C17" s="104"/>
      <c r="D17" s="104"/>
      <c r="E17" s="104"/>
    </row>
    <row r="18" spans="1:8" ht="15.75" thickBot="1" x14ac:dyDescent="0.3">
      <c r="A18" s="33"/>
    </row>
    <row r="19" spans="1:8" ht="15.75" thickBot="1" x14ac:dyDescent="0.3">
      <c r="A19" s="33"/>
      <c r="D19" s="105" t="s">
        <v>130</v>
      </c>
      <c r="F19" s="113"/>
    </row>
    <row r="20" spans="1:8" x14ac:dyDescent="0.25">
      <c r="A20" s="33"/>
    </row>
    <row r="21" spans="1:8" x14ac:dyDescent="0.25">
      <c r="A21" s="33"/>
    </row>
    <row r="25" spans="1:8" x14ac:dyDescent="0.25">
      <c r="C25" s="106" t="s">
        <v>126</v>
      </c>
    </row>
    <row r="26" spans="1:8" s="62" customFormat="1" ht="15.75" x14ac:dyDescent="0.25">
      <c r="A26" s="61" t="s">
        <v>118</v>
      </c>
      <c r="C26" s="107"/>
      <c r="D26" s="107"/>
      <c r="E26" s="107"/>
      <c r="F26" s="107"/>
    </row>
    <row r="27" spans="1:8" x14ac:dyDescent="0.25">
      <c r="A27" t="s">
        <v>121</v>
      </c>
    </row>
    <row r="28" spans="1:8" x14ac:dyDescent="0.25">
      <c r="B28" t="s">
        <v>122</v>
      </c>
    </row>
    <row r="29" spans="1:8" ht="15.75" thickBot="1" x14ac:dyDescent="0.3">
      <c r="B29" t="s">
        <v>123</v>
      </c>
    </row>
    <row r="30" spans="1:8" ht="15.75" thickBot="1" x14ac:dyDescent="0.3">
      <c r="B30" s="63" t="s">
        <v>124</v>
      </c>
      <c r="C30" s="105"/>
      <c r="D30" s="105"/>
      <c r="E30" s="105"/>
      <c r="F30" s="105"/>
      <c r="G30" s="26"/>
    </row>
    <row r="31" spans="1:8" ht="6" customHeight="1" x14ac:dyDescent="0.25">
      <c r="A31" s="69"/>
      <c r="B31" s="71"/>
      <c r="C31" s="108"/>
      <c r="D31" s="108"/>
      <c r="E31" s="108"/>
      <c r="F31" s="108"/>
      <c r="G31" s="69"/>
      <c r="H31" s="69"/>
    </row>
    <row r="32" spans="1:8" x14ac:dyDescent="0.25">
      <c r="A32" s="67" t="s">
        <v>119</v>
      </c>
      <c r="B32" s="67"/>
      <c r="C32" s="104"/>
      <c r="D32" s="107"/>
      <c r="E32" s="107"/>
    </row>
    <row r="33" spans="1:8" x14ac:dyDescent="0.25">
      <c r="A33" s="62"/>
      <c r="B33" s="62"/>
      <c r="C33" s="107"/>
      <c r="D33" s="107"/>
      <c r="E33" s="107"/>
    </row>
    <row r="34" spans="1:8" ht="15.75" thickBot="1" x14ac:dyDescent="0.3">
      <c r="A34" s="62"/>
      <c r="B34" s="62"/>
      <c r="C34" s="107"/>
      <c r="D34" s="107"/>
      <c r="E34" s="107"/>
    </row>
    <row r="35" spans="1:8" ht="15.75" thickBot="1" x14ac:dyDescent="0.3">
      <c r="A35" s="62"/>
      <c r="D35" s="62"/>
      <c r="E35" s="105" t="s">
        <v>130</v>
      </c>
      <c r="F35" s="107"/>
      <c r="G35" s="114"/>
    </row>
    <row r="36" spans="1:8" ht="15.75" thickBot="1" x14ac:dyDescent="0.3">
      <c r="C36" s="116"/>
      <c r="D36" s="105" t="s">
        <v>143</v>
      </c>
      <c r="F36" s="112"/>
      <c r="G36" s="26"/>
    </row>
    <row r="37" spans="1:8" x14ac:dyDescent="0.25">
      <c r="A37" s="62"/>
      <c r="B37" s="62"/>
      <c r="C37" s="107"/>
      <c r="D37" s="107"/>
      <c r="E37" s="107"/>
    </row>
    <row r="38" spans="1:8" x14ac:dyDescent="0.25">
      <c r="A38" s="62"/>
      <c r="B38" s="62"/>
      <c r="C38" s="106" t="s">
        <v>125</v>
      </c>
      <c r="D38" s="107"/>
      <c r="E38" s="107"/>
    </row>
    <row r="39" spans="1:8" ht="9" customHeight="1" x14ac:dyDescent="0.25">
      <c r="A39" s="62"/>
      <c r="B39" s="62"/>
      <c r="C39" s="107"/>
      <c r="D39" s="107"/>
      <c r="E39" s="107"/>
    </row>
    <row r="40" spans="1:8" ht="45" customHeight="1" x14ac:dyDescent="0.25">
      <c r="A40" s="93" t="s">
        <v>134</v>
      </c>
      <c r="B40" s="93"/>
      <c r="C40" s="93"/>
      <c r="D40" s="93"/>
      <c r="G40" s="33"/>
    </row>
    <row r="41" spans="1:8" ht="15" customHeight="1" x14ac:dyDescent="0.25">
      <c r="A41" t="s">
        <v>132</v>
      </c>
      <c r="C41" s="109"/>
      <c r="D41" s="109"/>
      <c r="E41" s="109"/>
      <c r="F41" s="109"/>
      <c r="G41" s="33"/>
    </row>
    <row r="42" spans="1:8" ht="3.75" customHeight="1" x14ac:dyDescent="0.25">
      <c r="A42" s="69"/>
      <c r="B42" s="69"/>
      <c r="C42" s="110"/>
      <c r="D42" s="110"/>
      <c r="E42" s="110"/>
      <c r="F42" s="110"/>
      <c r="G42" s="70"/>
      <c r="H42" s="69"/>
    </row>
    <row r="43" spans="1:8" ht="15" customHeight="1" x14ac:dyDescent="0.25">
      <c r="A43" s="68" t="s">
        <v>137</v>
      </c>
      <c r="B43" s="68"/>
      <c r="C43" s="111"/>
      <c r="D43" s="109"/>
      <c r="E43" s="109"/>
      <c r="F43" s="109"/>
      <c r="G43" s="33"/>
    </row>
    <row r="44" spans="1:8" ht="31.5" customHeight="1" thickBot="1" x14ac:dyDescent="0.3">
      <c r="A44" s="92" t="s">
        <v>136</v>
      </c>
      <c r="B44" s="92"/>
      <c r="C44" s="92"/>
      <c r="D44" s="92"/>
      <c r="E44" s="109"/>
      <c r="F44" s="109"/>
      <c r="G44" s="33"/>
    </row>
    <row r="45" spans="1:8" ht="15.75" thickBot="1" x14ac:dyDescent="0.3">
      <c r="A45" s="2"/>
      <c r="B45" s="2"/>
      <c r="C45" s="105" t="s">
        <v>130</v>
      </c>
      <c r="D45" s="107"/>
      <c r="E45" s="114"/>
    </row>
    <row r="46" spans="1:8" ht="15.75" thickBot="1" x14ac:dyDescent="0.3">
      <c r="C46" s="105" t="s">
        <v>135</v>
      </c>
      <c r="D46" s="112"/>
      <c r="E46" s="112"/>
      <c r="F46" s="112"/>
      <c r="G46" s="24"/>
      <c r="H46" s="26"/>
    </row>
    <row r="47" spans="1:8" x14ac:dyDescent="0.25">
      <c r="B47" s="63" t="s">
        <v>144</v>
      </c>
      <c r="C47" s="117"/>
      <c r="D47" s="117"/>
      <c r="E47" s="109"/>
      <c r="F47" s="109"/>
      <c r="G47" s="33"/>
    </row>
    <row r="48" spans="1:8" x14ac:dyDescent="0.25">
      <c r="A48" t="s">
        <v>131</v>
      </c>
      <c r="B48" s="92" t="s">
        <v>88</v>
      </c>
      <c r="C48" s="92"/>
      <c r="D48" s="92"/>
      <c r="E48" s="92"/>
      <c r="F48" s="92"/>
    </row>
    <row r="49" spans="2:7" x14ac:dyDescent="0.25">
      <c r="B49" s="92"/>
      <c r="C49" s="92"/>
      <c r="D49" s="92"/>
      <c r="E49" s="92"/>
      <c r="F49" s="92"/>
    </row>
    <row r="50" spans="2:7" ht="6.75" customHeight="1" x14ac:dyDescent="0.25"/>
    <row r="51" spans="2:7" x14ac:dyDescent="0.25">
      <c r="B51" s="92" t="s">
        <v>133</v>
      </c>
      <c r="C51" s="92"/>
      <c r="D51" s="92"/>
      <c r="E51" s="92"/>
      <c r="F51" s="92"/>
      <c r="G51" s="92"/>
    </row>
    <row r="52" spans="2:7" x14ac:dyDescent="0.25">
      <c r="B52" s="92"/>
      <c r="C52" s="92"/>
      <c r="D52" s="92"/>
      <c r="E52" s="92"/>
      <c r="F52" s="92"/>
      <c r="G52" s="92"/>
    </row>
  </sheetData>
  <sortState ref="A2:M24">
    <sortCondition ref="B2:B24"/>
  </sortState>
  <mergeCells count="4">
    <mergeCell ref="B51:G52"/>
    <mergeCell ref="B48:F49"/>
    <mergeCell ref="A44:D44"/>
    <mergeCell ref="A40:D40"/>
  </mergeCells>
  <hyperlinks>
    <hyperlink ref="C38" r:id="rId1" xr:uid="{C4B90D82-C019-4860-95AC-F53F5B161A33}"/>
    <hyperlink ref="C25" r:id="rId2" xr:uid="{5793AB78-7602-4B50-B69D-1831B02CC70B}"/>
  </hyperlinks>
  <pageMargins left="0.6" right="0.45" top="0.5" bottom="0.5" header="0.3" footer="0.3"/>
  <pageSetup orientation="portrait" r:id="rId3"/>
  <headerFooter>
    <oddHeader>&amp;CSEAT BELT STUDY FOR 6 AND 10 YEAR OLDS</oddHead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AE37-00D6-4951-A4C5-CAA89BCA27C8}">
  <sheetPr>
    <tabColor rgb="FF92D050"/>
  </sheetPr>
  <dimension ref="A20:P42"/>
  <sheetViews>
    <sheetView workbookViewId="0">
      <selection activeCell="N38" sqref="N38"/>
    </sheetView>
  </sheetViews>
  <sheetFormatPr defaultRowHeight="15" x14ac:dyDescent="0.25"/>
  <cols>
    <col min="1" max="1" width="6.85546875" customWidth="1"/>
    <col min="3" max="3" width="11.5703125" customWidth="1"/>
    <col min="4" max="4" width="10.5703125" customWidth="1"/>
    <col min="5" max="5" width="12" customWidth="1"/>
    <col min="6" max="6" width="10.140625" customWidth="1"/>
    <col min="12" max="12" width="10.7109375" customWidth="1"/>
    <col min="13" max="13" width="14.42578125" customWidth="1"/>
    <col min="14" max="14" width="10.140625" bestFit="1" customWidth="1"/>
    <col min="16" max="16" width="10.140625" customWidth="1"/>
  </cols>
  <sheetData>
    <row r="20" spans="1:16" ht="15.75" thickBot="1" x14ac:dyDescent="0.3"/>
    <row r="21" spans="1:16" ht="45.75" customHeight="1" thickBot="1" x14ac:dyDescent="0.3">
      <c r="I21" s="86" t="s">
        <v>102</v>
      </c>
      <c r="J21" s="87"/>
      <c r="K21" s="88"/>
      <c r="M21" s="89" t="s">
        <v>106</v>
      </c>
      <c r="N21" s="90"/>
      <c r="O21" s="91"/>
    </row>
    <row r="22" spans="1:16" ht="24.75" customHeight="1" thickBot="1" x14ac:dyDescent="0.3">
      <c r="J22" s="81" t="s">
        <v>103</v>
      </c>
      <c r="K22" s="82"/>
      <c r="L22" s="82"/>
      <c r="M22" s="82"/>
      <c r="N22" s="82"/>
      <c r="O22" s="82"/>
      <c r="P22" s="82"/>
    </row>
    <row r="23" spans="1:16" ht="15.75" thickBot="1" x14ac:dyDescent="0.3">
      <c r="K23" s="83"/>
      <c r="L23" s="84"/>
      <c r="M23" s="84"/>
      <c r="N23" s="84"/>
      <c r="O23" s="85"/>
    </row>
    <row r="24" spans="1:16" x14ac:dyDescent="0.25">
      <c r="A24" s="51"/>
      <c r="B24" s="51"/>
      <c r="C24" s="51"/>
      <c r="D24" s="51"/>
      <c r="E24" s="51"/>
      <c r="F24" s="51"/>
      <c r="G24" s="51"/>
      <c r="H24" s="51"/>
      <c r="I24" s="51"/>
      <c r="J24" s="51"/>
      <c r="K24" s="52"/>
      <c r="L24" s="52"/>
      <c r="M24" s="52"/>
      <c r="N24" s="52"/>
      <c r="O24" s="52"/>
    </row>
    <row r="25" spans="1:16" s="34" customFormat="1" ht="15.75" x14ac:dyDescent="0.25">
      <c r="A25" s="73" t="s">
        <v>19</v>
      </c>
      <c r="B25" s="73"/>
      <c r="C25" s="73"/>
      <c r="D25" s="73"/>
      <c r="E25" s="74"/>
    </row>
    <row r="26" spans="1:16" s="34" customFormat="1" ht="16.5" thickBot="1" x14ac:dyDescent="0.3"/>
    <row r="27" spans="1:16" s="34" customFormat="1" ht="16.5" thickBot="1" x14ac:dyDescent="0.3">
      <c r="A27" s="50">
        <v>1</v>
      </c>
      <c r="B27" s="35" t="s">
        <v>18</v>
      </c>
      <c r="C27" s="35"/>
      <c r="D27" s="35"/>
      <c r="E27" s="36"/>
      <c r="F27" s="37"/>
    </row>
    <row r="28" spans="1:16" s="34" customFormat="1" ht="16.5" thickBot="1" x14ac:dyDescent="0.3">
      <c r="A28" s="50">
        <v>2</v>
      </c>
      <c r="B28" s="38" t="s">
        <v>105</v>
      </c>
      <c r="C28" s="38"/>
      <c r="D28" s="38"/>
      <c r="E28" s="38"/>
      <c r="F28" s="37"/>
    </row>
    <row r="29" spans="1:16" s="34" customFormat="1" ht="16.5" thickBot="1" x14ac:dyDescent="0.3">
      <c r="A29" s="50"/>
    </row>
    <row r="30" spans="1:16" s="34" customFormat="1" ht="16.5" thickBot="1" x14ac:dyDescent="0.3">
      <c r="A30" s="50"/>
      <c r="B30" s="75" t="s">
        <v>42</v>
      </c>
      <c r="C30" s="75"/>
      <c r="D30" s="75"/>
      <c r="E30" s="75"/>
      <c r="F30" s="39"/>
      <c r="G30" s="40"/>
      <c r="H30" s="41" t="s">
        <v>20</v>
      </c>
      <c r="I30" s="42"/>
    </row>
    <row r="31" spans="1:16" s="34" customFormat="1" ht="16.5" thickBot="1" x14ac:dyDescent="0.3">
      <c r="A31" s="50">
        <v>3</v>
      </c>
      <c r="B31" s="38" t="s">
        <v>43</v>
      </c>
      <c r="H31" s="41"/>
      <c r="I31" s="42"/>
      <c r="L31" s="72"/>
    </row>
    <row r="32" spans="1:16" s="34" customFormat="1" ht="16.5" thickBot="1" x14ac:dyDescent="0.3">
      <c r="A32" s="50"/>
      <c r="B32" s="38" t="s">
        <v>104</v>
      </c>
    </row>
    <row r="33" spans="1:13" s="34" customFormat="1" ht="16.5" thickBot="1" x14ac:dyDescent="0.3">
      <c r="A33" s="50">
        <v>4</v>
      </c>
      <c r="C33" s="38" t="s">
        <v>107</v>
      </c>
      <c r="I33" s="37"/>
    </row>
    <row r="34" spans="1:13" s="34" customFormat="1" ht="15.75" x14ac:dyDescent="0.25">
      <c r="A34" s="50"/>
      <c r="C34" s="38"/>
      <c r="I34" s="43"/>
    </row>
    <row r="35" spans="1:13" s="34" customFormat="1" ht="16.5" thickBot="1" x14ac:dyDescent="0.3">
      <c r="A35" s="50"/>
      <c r="B35" s="38" t="s">
        <v>98</v>
      </c>
      <c r="C35" s="38"/>
      <c r="I35" s="43"/>
    </row>
    <row r="36" spans="1:13" s="34" customFormat="1" ht="16.5" thickBot="1" x14ac:dyDescent="0.3">
      <c r="A36" s="50">
        <v>5</v>
      </c>
      <c r="C36" s="38"/>
      <c r="E36" s="38" t="s">
        <v>94</v>
      </c>
      <c r="H36" s="41"/>
      <c r="I36" s="42"/>
    </row>
    <row r="37" spans="1:13" s="34" customFormat="1" ht="15.75" x14ac:dyDescent="0.25">
      <c r="A37" s="50"/>
    </row>
    <row r="38" spans="1:13" s="34" customFormat="1" ht="63.75" thickBot="1" x14ac:dyDescent="0.3">
      <c r="A38" s="50"/>
      <c r="B38" s="44" t="s">
        <v>93</v>
      </c>
      <c r="C38" s="44" t="s">
        <v>3</v>
      </c>
      <c r="D38" s="45" t="s">
        <v>95</v>
      </c>
      <c r="E38" s="45" t="s">
        <v>97</v>
      </c>
      <c r="F38" s="46" t="s">
        <v>4</v>
      </c>
      <c r="G38" s="38" t="s">
        <v>101</v>
      </c>
      <c r="H38" s="38"/>
      <c r="I38" s="38"/>
      <c r="J38" s="38"/>
      <c r="K38" s="38"/>
      <c r="L38" s="38"/>
      <c r="M38" s="38"/>
    </row>
    <row r="39" spans="1:13" s="34" customFormat="1" ht="32.25" thickBot="1" x14ac:dyDescent="0.3">
      <c r="A39" s="50">
        <v>6</v>
      </c>
      <c r="B39" s="47" t="s">
        <v>91</v>
      </c>
      <c r="C39" s="48" t="s">
        <v>96</v>
      </c>
      <c r="D39" s="47">
        <v>36287.39</v>
      </c>
      <c r="E39" s="47">
        <v>29.06</v>
      </c>
      <c r="F39" s="49">
        <f>0.5*D39*E39^2</f>
        <v>15322052.870901998</v>
      </c>
      <c r="G39" s="38" t="s">
        <v>99</v>
      </c>
      <c r="H39" s="38"/>
      <c r="I39" s="38"/>
      <c r="J39" s="38"/>
      <c r="K39" s="38"/>
      <c r="L39" s="37"/>
    </row>
    <row r="40" spans="1:13" s="34" customFormat="1" ht="32.25" thickBot="1" x14ac:dyDescent="0.3">
      <c r="A40" s="50">
        <v>7</v>
      </c>
      <c r="B40" s="47" t="s">
        <v>92</v>
      </c>
      <c r="C40" s="48" t="s">
        <v>96</v>
      </c>
      <c r="D40" s="47">
        <v>1814.3</v>
      </c>
      <c r="E40" s="47">
        <v>29.06</v>
      </c>
      <c r="F40" s="49">
        <f>0.5*D40*E40^2</f>
        <v>766073.29773999995</v>
      </c>
      <c r="G40" s="38" t="s">
        <v>100</v>
      </c>
      <c r="H40" s="38"/>
      <c r="I40" s="38"/>
      <c r="J40" s="38"/>
      <c r="K40" s="38"/>
      <c r="L40" s="37"/>
    </row>
    <row r="41" spans="1:13" s="34" customFormat="1" ht="15.75" x14ac:dyDescent="0.25"/>
    <row r="42" spans="1:13" s="34" customFormat="1" ht="15.75" x14ac:dyDescent="0.25"/>
  </sheetData>
  <mergeCells count="4">
    <mergeCell ref="J22:P22"/>
    <mergeCell ref="K23:O23"/>
    <mergeCell ref="I21:K21"/>
    <mergeCell ref="M21:O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14E67-CE88-48FE-BA3F-CCCAD54587CA}">
  <sheetPr>
    <tabColor rgb="FF00B0F0"/>
  </sheetPr>
  <dimension ref="A1:H15"/>
  <sheetViews>
    <sheetView workbookViewId="0">
      <selection activeCell="E15" sqref="E15"/>
    </sheetView>
  </sheetViews>
  <sheetFormatPr defaultRowHeight="15" x14ac:dyDescent="0.25"/>
  <cols>
    <col min="1" max="1" width="11.5703125" style="2" customWidth="1"/>
    <col min="2" max="2" width="13.5703125" style="5" customWidth="1"/>
    <col min="3" max="3" width="27.42578125" style="5" customWidth="1"/>
    <col min="4" max="4" width="18" style="5" customWidth="1"/>
    <col min="5" max="5" width="9.140625" style="20"/>
    <col min="6" max="6" width="11.140625" style="5" customWidth="1"/>
    <col min="7" max="7" width="12" style="2" customWidth="1"/>
    <col min="8" max="8" width="98.85546875" style="2" customWidth="1"/>
  </cols>
  <sheetData>
    <row r="1" spans="1:8" ht="27" customHeight="1" x14ac:dyDescent="0.3">
      <c r="B1" s="97" t="s">
        <v>7</v>
      </c>
      <c r="C1" s="97"/>
      <c r="D1" s="97"/>
    </row>
    <row r="2" spans="1:8" ht="26.25" x14ac:dyDescent="0.25">
      <c r="B2" s="98" t="s">
        <v>8</v>
      </c>
      <c r="C2" s="99"/>
      <c r="D2" s="99"/>
      <c r="F2" s="99" t="s">
        <v>13</v>
      </c>
      <c r="G2" s="100"/>
      <c r="H2" s="7" t="s">
        <v>16</v>
      </c>
    </row>
    <row r="3" spans="1:8" ht="28.5" customHeight="1" x14ac:dyDescent="0.25">
      <c r="A3" s="8" t="s">
        <v>6</v>
      </c>
      <c r="B3" s="9" t="s">
        <v>2</v>
      </c>
      <c r="C3" s="19" t="s">
        <v>3</v>
      </c>
      <c r="D3" s="18" t="s">
        <v>4</v>
      </c>
      <c r="E3" s="21" t="s">
        <v>14</v>
      </c>
      <c r="F3" s="11" t="s">
        <v>10</v>
      </c>
      <c r="G3" s="12" t="s">
        <v>14</v>
      </c>
    </row>
    <row r="4" spans="1:8" ht="24" customHeight="1" x14ac:dyDescent="0.25">
      <c r="A4" s="94" t="s">
        <v>0</v>
      </c>
      <c r="B4" s="17">
        <v>100</v>
      </c>
      <c r="C4" s="19">
        <v>5</v>
      </c>
      <c r="D4" s="18">
        <f>0.5*B4*C4^2</f>
        <v>1250</v>
      </c>
      <c r="E4" s="14">
        <v>1</v>
      </c>
      <c r="F4" s="10" t="s">
        <v>9</v>
      </c>
      <c r="G4" s="13" t="s">
        <v>9</v>
      </c>
    </row>
    <row r="5" spans="1:8" ht="39.75" customHeight="1" x14ac:dyDescent="0.25">
      <c r="A5" s="94"/>
      <c r="B5" s="17">
        <v>100</v>
      </c>
      <c r="C5" s="19">
        <v>10</v>
      </c>
      <c r="D5" s="18">
        <f t="shared" ref="D5:D7" si="0">0.5*B5*C5^2</f>
        <v>5000</v>
      </c>
      <c r="E5" s="14">
        <f>D5/D4</f>
        <v>4</v>
      </c>
      <c r="F5" s="11" t="s">
        <v>11</v>
      </c>
      <c r="G5" s="13" t="s">
        <v>12</v>
      </c>
    </row>
    <row r="6" spans="1:8" ht="34.5" customHeight="1" x14ac:dyDescent="0.25">
      <c r="A6" s="94"/>
      <c r="B6" s="17">
        <v>100</v>
      </c>
      <c r="C6" s="19">
        <v>20</v>
      </c>
      <c r="D6" s="18">
        <f t="shared" si="0"/>
        <v>20000</v>
      </c>
      <c r="E6" s="14">
        <f>D6/D4</f>
        <v>16</v>
      </c>
      <c r="F6" s="11" t="s">
        <v>11</v>
      </c>
      <c r="G6" s="13" t="s">
        <v>12</v>
      </c>
    </row>
    <row r="7" spans="1:8" ht="33" customHeight="1" x14ac:dyDescent="0.25">
      <c r="A7" s="94"/>
      <c r="B7" s="17">
        <v>100</v>
      </c>
      <c r="C7" s="19">
        <v>40</v>
      </c>
      <c r="D7" s="18">
        <f t="shared" si="0"/>
        <v>80000</v>
      </c>
      <c r="E7" s="15">
        <f>D7/D4</f>
        <v>64</v>
      </c>
      <c r="F7" s="11" t="s">
        <v>11</v>
      </c>
      <c r="G7" s="13" t="s">
        <v>12</v>
      </c>
    </row>
    <row r="8" spans="1:8" s="1" customFormat="1" ht="20.25" customHeight="1" x14ac:dyDescent="0.25">
      <c r="A8" s="4"/>
      <c r="B8" s="6"/>
      <c r="C8" s="6"/>
      <c r="D8" s="6"/>
      <c r="E8" s="22"/>
      <c r="F8" s="6"/>
      <c r="G8" s="4"/>
      <c r="H8" s="4"/>
    </row>
    <row r="9" spans="1:8" s="1" customFormat="1" ht="33" customHeight="1" x14ac:dyDescent="0.25">
      <c r="A9" s="16" t="s">
        <v>6</v>
      </c>
      <c r="B9" s="17" t="s">
        <v>2</v>
      </c>
      <c r="C9" s="19" t="s">
        <v>3</v>
      </c>
      <c r="D9" s="18" t="s">
        <v>4</v>
      </c>
      <c r="E9" s="21" t="s">
        <v>5</v>
      </c>
      <c r="F9" s="11" t="s">
        <v>15</v>
      </c>
      <c r="G9" s="13" t="s">
        <v>14</v>
      </c>
      <c r="H9" s="3"/>
    </row>
    <row r="10" spans="1:8" ht="33" customHeight="1" x14ac:dyDescent="0.25">
      <c r="A10" s="95" t="s">
        <v>1</v>
      </c>
      <c r="B10" s="17">
        <v>100</v>
      </c>
      <c r="C10" s="19">
        <v>5</v>
      </c>
      <c r="D10" s="18">
        <f>(0.5*B10*C10^2)</f>
        <v>1250</v>
      </c>
      <c r="E10" s="14">
        <v>1</v>
      </c>
      <c r="F10" s="11" t="s">
        <v>9</v>
      </c>
      <c r="G10" s="13" t="s">
        <v>9</v>
      </c>
    </row>
    <row r="11" spans="1:8" ht="33" customHeight="1" x14ac:dyDescent="0.25">
      <c r="A11" s="96"/>
      <c r="B11" s="17">
        <v>200</v>
      </c>
      <c r="C11" s="19">
        <v>5</v>
      </c>
      <c r="D11" s="18">
        <f t="shared" ref="D11:D13" si="1">(0.5*B11*C11^2)</f>
        <v>2500</v>
      </c>
      <c r="E11" s="14">
        <f>D11/D10</f>
        <v>2</v>
      </c>
      <c r="F11" s="11" t="s">
        <v>11</v>
      </c>
      <c r="G11" s="12" t="s">
        <v>11</v>
      </c>
    </row>
    <row r="12" spans="1:8" ht="33" customHeight="1" x14ac:dyDescent="0.25">
      <c r="A12" s="96"/>
      <c r="B12" s="17">
        <v>400</v>
      </c>
      <c r="C12" s="19">
        <v>5</v>
      </c>
      <c r="D12" s="18">
        <f t="shared" si="1"/>
        <v>5000</v>
      </c>
      <c r="E12" s="14">
        <f>D12/D10</f>
        <v>4</v>
      </c>
      <c r="F12" s="11" t="s">
        <v>11</v>
      </c>
      <c r="G12" s="12" t="s">
        <v>11</v>
      </c>
    </row>
    <row r="13" spans="1:8" ht="33" customHeight="1" x14ac:dyDescent="0.25">
      <c r="A13" s="96"/>
      <c r="B13" s="17">
        <v>800</v>
      </c>
      <c r="C13" s="19">
        <v>5</v>
      </c>
      <c r="D13" s="18">
        <f t="shared" si="1"/>
        <v>10000</v>
      </c>
      <c r="E13" s="14">
        <f>D13/D10</f>
        <v>8</v>
      </c>
      <c r="F13" s="11" t="s">
        <v>11</v>
      </c>
      <c r="G13" s="12" t="s">
        <v>11</v>
      </c>
    </row>
    <row r="14" spans="1:8" ht="24" customHeight="1" x14ac:dyDescent="0.25"/>
    <row r="15" spans="1:8" x14ac:dyDescent="0.25">
      <c r="E15" s="23" t="s">
        <v>17</v>
      </c>
    </row>
  </sheetData>
  <mergeCells count="5">
    <mergeCell ref="A4:A7"/>
    <mergeCell ref="A10:A13"/>
    <mergeCell ref="B1:D1"/>
    <mergeCell ref="B2:D2"/>
    <mergeCell ref="F2:G2"/>
  </mergeCells>
  <hyperlinks>
    <hyperlink ref="E15" r:id="rId1" xr:uid="{977B0E4D-4129-432F-AC3C-1395A91A8F2F}"/>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0122C-752F-45E5-9527-67627CCDA8AD}">
  <sheetPr>
    <tabColor rgb="FFFFC000"/>
  </sheetPr>
  <dimension ref="A1:G41"/>
  <sheetViews>
    <sheetView workbookViewId="0">
      <selection activeCell="E14" sqref="E14"/>
    </sheetView>
  </sheetViews>
  <sheetFormatPr defaultRowHeight="15" x14ac:dyDescent="0.25"/>
  <cols>
    <col min="4" max="4" width="18.140625" customWidth="1"/>
    <col min="5" max="5" width="10.5703125" customWidth="1"/>
    <col min="6" max="6" width="14" customWidth="1"/>
  </cols>
  <sheetData>
    <row r="1" spans="1:5" ht="15.75" thickBot="1" x14ac:dyDescent="0.3">
      <c r="A1" t="s">
        <v>21</v>
      </c>
      <c r="B1" t="s">
        <v>2</v>
      </c>
      <c r="C1" t="s">
        <v>3</v>
      </c>
      <c r="D1" t="s">
        <v>23</v>
      </c>
      <c r="E1" s="30" t="s">
        <v>4</v>
      </c>
    </row>
    <row r="2" spans="1:5" ht="15.75" thickBot="1" x14ac:dyDescent="0.3">
      <c r="A2" t="s">
        <v>22</v>
      </c>
      <c r="B2">
        <v>1450</v>
      </c>
      <c r="C2">
        <v>20</v>
      </c>
      <c r="D2" t="s">
        <v>24</v>
      </c>
      <c r="E2" s="26"/>
    </row>
    <row r="16" spans="1:5" ht="15.75" thickBot="1" x14ac:dyDescent="0.3">
      <c r="A16" t="s">
        <v>21</v>
      </c>
      <c r="B16" t="s">
        <v>2</v>
      </c>
      <c r="C16" t="s">
        <v>3</v>
      </c>
      <c r="D16" t="s">
        <v>23</v>
      </c>
      <c r="E16" s="30" t="s">
        <v>4</v>
      </c>
    </row>
    <row r="17" spans="1:7" ht="15.75" thickBot="1" x14ac:dyDescent="0.3">
      <c r="A17" t="s">
        <v>25</v>
      </c>
      <c r="D17" s="32"/>
      <c r="E17" s="26"/>
    </row>
    <row r="25" spans="1:7" ht="15.75" thickBot="1" x14ac:dyDescent="0.3">
      <c r="A25" t="s">
        <v>21</v>
      </c>
      <c r="B25" t="s">
        <v>2</v>
      </c>
      <c r="C25" t="s">
        <v>4</v>
      </c>
      <c r="D25" t="s">
        <v>23</v>
      </c>
      <c r="E25" s="28" t="s">
        <v>3</v>
      </c>
    </row>
    <row r="26" spans="1:7" ht="15.75" thickBot="1" x14ac:dyDescent="0.3">
      <c r="A26" t="s">
        <v>35</v>
      </c>
      <c r="B26">
        <v>30</v>
      </c>
      <c r="C26">
        <v>500</v>
      </c>
      <c r="D26" t="s">
        <v>37</v>
      </c>
      <c r="E26" s="26"/>
    </row>
    <row r="31" spans="1:7" x14ac:dyDescent="0.25">
      <c r="F31" t="s">
        <v>33</v>
      </c>
      <c r="G31" s="27"/>
    </row>
    <row r="33" spans="1:6" ht="15.75" thickBot="1" x14ac:dyDescent="0.3">
      <c r="A33" t="s">
        <v>21</v>
      </c>
      <c r="B33" t="s">
        <v>3</v>
      </c>
      <c r="C33" t="s">
        <v>4</v>
      </c>
      <c r="D33" t="s">
        <v>23</v>
      </c>
      <c r="E33" s="29" t="s">
        <v>2</v>
      </c>
    </row>
    <row r="34" spans="1:6" ht="15.75" thickBot="1" x14ac:dyDescent="0.3">
      <c r="A34" t="s">
        <v>36</v>
      </c>
      <c r="B34">
        <v>5</v>
      </c>
      <c r="C34">
        <v>100</v>
      </c>
      <c r="D34" t="s">
        <v>38</v>
      </c>
      <c r="E34" s="26"/>
    </row>
    <row r="39" spans="1:6" x14ac:dyDescent="0.25">
      <c r="F39" t="s">
        <v>34</v>
      </c>
    </row>
    <row r="40" spans="1:6" x14ac:dyDescent="0.25">
      <c r="A40" t="s">
        <v>39</v>
      </c>
      <c r="B40" s="25" t="s">
        <v>41</v>
      </c>
    </row>
    <row r="41" spans="1:6" x14ac:dyDescent="0.25">
      <c r="A41" t="s">
        <v>39</v>
      </c>
      <c r="B41" s="25" t="s">
        <v>40</v>
      </c>
    </row>
  </sheetData>
  <hyperlinks>
    <hyperlink ref="B41" r:id="rId1" xr:uid="{14F3DFE9-F354-485C-B511-D74C4C58BCA4}"/>
    <hyperlink ref="B40" r:id="rId2" xr:uid="{BE4F9F45-D911-49BF-91F8-2C5FCC924E8E}"/>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9E795-DF19-4915-BF24-6CB37B0C2CBD}">
  <sheetPr>
    <tabColor rgb="FF6600FF"/>
  </sheetPr>
  <dimension ref="A2:A4"/>
  <sheetViews>
    <sheetView workbookViewId="0">
      <selection activeCell="A4" sqref="A4"/>
    </sheetView>
  </sheetViews>
  <sheetFormatPr defaultRowHeight="15" x14ac:dyDescent="0.25"/>
  <sheetData>
    <row r="2" spans="1:1" x14ac:dyDescent="0.25">
      <c r="A2" s="25" t="s">
        <v>89</v>
      </c>
    </row>
    <row r="4" spans="1:1" x14ac:dyDescent="0.25">
      <c r="A4" s="25" t="s">
        <v>90</v>
      </c>
    </row>
  </sheetData>
  <hyperlinks>
    <hyperlink ref="A2" r:id="rId1" xr:uid="{8D1E454C-5315-4A56-B6EE-36226A2EA50D}"/>
    <hyperlink ref="A4" r:id="rId2" xr:uid="{7C800908-06CA-4AA4-ADBE-5323C2A0D50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27E6-F3BA-4D9B-868E-17BB3F129DB0}">
  <sheetPr>
    <tabColor rgb="FFCCFFFF"/>
  </sheetPr>
  <dimension ref="A1"/>
  <sheetViews>
    <sheetView workbookViewId="0">
      <selection activeCell="L20" sqref="L20"/>
    </sheetView>
  </sheetViews>
  <sheetFormatPr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C0176-E323-4439-81E6-34DFB2033338}">
  <sheetPr>
    <tabColor rgb="FF00CC00"/>
  </sheetPr>
  <dimension ref="A1:P33"/>
  <sheetViews>
    <sheetView workbookViewId="0">
      <selection activeCell="F21" sqref="F21"/>
    </sheetView>
  </sheetViews>
  <sheetFormatPr defaultRowHeight="15" x14ac:dyDescent="0.25"/>
  <cols>
    <col min="1" max="1" width="13" customWidth="1"/>
    <col min="2" max="2" width="24.7109375" customWidth="1"/>
    <col min="4" max="4" width="14.85546875" customWidth="1"/>
    <col min="5" max="5" width="12.140625" customWidth="1"/>
    <col min="6" max="6" width="13" customWidth="1"/>
    <col min="7" max="7" width="12.7109375" customWidth="1"/>
    <col min="8" max="8" width="10.5703125" customWidth="1"/>
    <col min="9" max="9" width="13" customWidth="1"/>
    <col min="10" max="10" width="12" customWidth="1"/>
  </cols>
  <sheetData>
    <row r="1" spans="1:12" x14ac:dyDescent="0.25">
      <c r="A1" t="s">
        <v>63</v>
      </c>
      <c r="B1" t="s">
        <v>64</v>
      </c>
      <c r="C1" t="s">
        <v>67</v>
      </c>
      <c r="D1" t="s">
        <v>68</v>
      </c>
      <c r="E1" t="s">
        <v>69</v>
      </c>
      <c r="F1" t="s">
        <v>70</v>
      </c>
      <c r="G1" t="s">
        <v>71</v>
      </c>
      <c r="H1" t="s">
        <v>72</v>
      </c>
      <c r="I1" t="s">
        <v>65</v>
      </c>
      <c r="J1" t="s">
        <v>73</v>
      </c>
      <c r="K1" t="s">
        <v>66</v>
      </c>
      <c r="L1" t="s">
        <v>74</v>
      </c>
    </row>
    <row r="2" spans="1:12" x14ac:dyDescent="0.25">
      <c r="A2" t="s">
        <v>61</v>
      </c>
      <c r="B2" t="s">
        <v>75</v>
      </c>
      <c r="C2">
        <v>79</v>
      </c>
      <c r="D2">
        <v>1166</v>
      </c>
      <c r="E2">
        <v>56</v>
      </c>
      <c r="F2">
        <v>89</v>
      </c>
      <c r="G2">
        <v>524</v>
      </c>
      <c r="H2">
        <v>692</v>
      </c>
      <c r="I2">
        <v>168</v>
      </c>
      <c r="J2">
        <v>1.4</v>
      </c>
      <c r="K2">
        <v>16</v>
      </c>
      <c r="L2">
        <v>24</v>
      </c>
    </row>
    <row r="3" spans="1:12" x14ac:dyDescent="0.25">
      <c r="A3" t="s">
        <v>57</v>
      </c>
      <c r="B3" t="s">
        <v>76</v>
      </c>
      <c r="C3">
        <v>84</v>
      </c>
      <c r="D3">
        <v>1191</v>
      </c>
      <c r="E3">
        <v>54</v>
      </c>
      <c r="F3">
        <v>65</v>
      </c>
      <c r="G3">
        <v>511</v>
      </c>
      <c r="H3">
        <v>671</v>
      </c>
      <c r="I3">
        <v>160</v>
      </c>
      <c r="J3">
        <v>-0.6</v>
      </c>
      <c r="K3">
        <v>26</v>
      </c>
      <c r="L3">
        <v>12</v>
      </c>
    </row>
    <row r="4" spans="1:12" x14ac:dyDescent="0.25">
      <c r="A4" t="s">
        <v>53</v>
      </c>
      <c r="B4" t="s">
        <v>77</v>
      </c>
      <c r="C4">
        <v>87</v>
      </c>
      <c r="D4">
        <v>1154</v>
      </c>
      <c r="E4">
        <v>45</v>
      </c>
      <c r="F4">
        <v>59</v>
      </c>
      <c r="G4">
        <v>518</v>
      </c>
      <c r="H4">
        <v>674</v>
      </c>
      <c r="I4">
        <v>156</v>
      </c>
      <c r="J4">
        <v>0.4</v>
      </c>
      <c r="K4">
        <v>27</v>
      </c>
      <c r="L4">
        <v>-2</v>
      </c>
    </row>
    <row r="5" spans="1:12" x14ac:dyDescent="0.25">
      <c r="A5" t="s">
        <v>59</v>
      </c>
      <c r="B5" t="s">
        <v>78</v>
      </c>
      <c r="C5">
        <v>89</v>
      </c>
      <c r="D5">
        <v>1299</v>
      </c>
      <c r="E5">
        <v>55</v>
      </c>
      <c r="F5">
        <v>54</v>
      </c>
      <c r="G5">
        <v>540</v>
      </c>
      <c r="H5">
        <v>737</v>
      </c>
      <c r="I5">
        <v>197</v>
      </c>
      <c r="J5">
        <v>4.2</v>
      </c>
      <c r="K5">
        <v>39</v>
      </c>
      <c r="L5">
        <v>14</v>
      </c>
    </row>
    <row r="6" spans="1:12" x14ac:dyDescent="0.25">
      <c r="A6" t="s">
        <v>55</v>
      </c>
      <c r="B6" t="s">
        <v>79</v>
      </c>
      <c r="C6">
        <v>85</v>
      </c>
      <c r="D6">
        <v>1152</v>
      </c>
      <c r="E6">
        <v>48</v>
      </c>
      <c r="F6">
        <v>44</v>
      </c>
      <c r="G6">
        <v>517</v>
      </c>
      <c r="H6">
        <v>704</v>
      </c>
      <c r="I6">
        <v>187</v>
      </c>
      <c r="J6">
        <v>2.2000000000000002</v>
      </c>
      <c r="K6">
        <v>52</v>
      </c>
      <c r="L6">
        <v>0</v>
      </c>
    </row>
    <row r="7" spans="1:12" x14ac:dyDescent="0.25">
      <c r="A7" t="s">
        <v>51</v>
      </c>
      <c r="B7" t="s">
        <v>80</v>
      </c>
      <c r="C7">
        <v>90</v>
      </c>
      <c r="D7">
        <v>951</v>
      </c>
      <c r="E7">
        <v>44</v>
      </c>
      <c r="F7">
        <v>54</v>
      </c>
      <c r="G7">
        <v>488</v>
      </c>
      <c r="H7">
        <v>750</v>
      </c>
      <c r="I7">
        <v>262</v>
      </c>
      <c r="J7">
        <v>14.2</v>
      </c>
      <c r="K7">
        <v>64</v>
      </c>
      <c r="L7">
        <v>-28</v>
      </c>
    </row>
    <row r="8" spans="1:12" x14ac:dyDescent="0.25">
      <c r="A8" t="s">
        <v>50</v>
      </c>
      <c r="B8" t="s">
        <v>81</v>
      </c>
      <c r="C8">
        <v>67</v>
      </c>
      <c r="D8">
        <v>672</v>
      </c>
      <c r="E8">
        <v>62</v>
      </c>
      <c r="F8">
        <v>92</v>
      </c>
      <c r="G8">
        <v>482</v>
      </c>
      <c r="H8">
        <v>641</v>
      </c>
      <c r="I8">
        <v>159</v>
      </c>
      <c r="J8">
        <v>11.5</v>
      </c>
      <c r="K8">
        <v>31</v>
      </c>
      <c r="L8">
        <v>-8</v>
      </c>
    </row>
    <row r="9" spans="1:12" x14ac:dyDescent="0.25">
      <c r="A9" t="s">
        <v>48</v>
      </c>
      <c r="B9" t="s">
        <v>82</v>
      </c>
      <c r="C9">
        <v>62</v>
      </c>
      <c r="D9">
        <v>645</v>
      </c>
      <c r="E9">
        <v>56</v>
      </c>
      <c r="F9">
        <v>64</v>
      </c>
      <c r="G9">
        <v>472</v>
      </c>
      <c r="H9">
        <v>610</v>
      </c>
      <c r="I9">
        <v>138</v>
      </c>
      <c r="J9">
        <v>12.8</v>
      </c>
      <c r="K9">
        <v>41</v>
      </c>
      <c r="L9">
        <v>0</v>
      </c>
    </row>
    <row r="10" spans="1:12" x14ac:dyDescent="0.25">
      <c r="A10" t="s">
        <v>46</v>
      </c>
      <c r="B10" t="s">
        <v>83</v>
      </c>
      <c r="C10">
        <v>64</v>
      </c>
      <c r="D10">
        <v>548</v>
      </c>
      <c r="E10">
        <v>53</v>
      </c>
      <c r="F10">
        <v>56</v>
      </c>
      <c r="G10">
        <v>445</v>
      </c>
      <c r="H10">
        <v>607</v>
      </c>
      <c r="I10">
        <v>162</v>
      </c>
      <c r="J10">
        <v>10.5</v>
      </c>
      <c r="K10">
        <v>52</v>
      </c>
      <c r="L10">
        <v>-24</v>
      </c>
    </row>
    <row r="11" spans="1:12" x14ac:dyDescent="0.25">
      <c r="A11" t="s">
        <v>49</v>
      </c>
      <c r="B11" t="s">
        <v>84</v>
      </c>
      <c r="C11">
        <v>59</v>
      </c>
      <c r="D11">
        <v>586</v>
      </c>
      <c r="E11">
        <v>51</v>
      </c>
      <c r="F11">
        <v>80</v>
      </c>
      <c r="G11">
        <v>480</v>
      </c>
      <c r="H11">
        <v>690</v>
      </c>
      <c r="I11">
        <v>210</v>
      </c>
      <c r="J11">
        <v>12.5</v>
      </c>
      <c r="K11">
        <v>38</v>
      </c>
      <c r="L11">
        <v>-7</v>
      </c>
    </row>
    <row r="12" spans="1:12" x14ac:dyDescent="0.25">
      <c r="A12" t="s">
        <v>47</v>
      </c>
      <c r="B12" t="s">
        <v>85</v>
      </c>
      <c r="C12">
        <v>58</v>
      </c>
      <c r="D12">
        <v>622</v>
      </c>
      <c r="E12">
        <v>55</v>
      </c>
      <c r="F12">
        <v>51</v>
      </c>
      <c r="G12">
        <v>475</v>
      </c>
      <c r="H12">
        <v>654</v>
      </c>
      <c r="I12">
        <v>179</v>
      </c>
      <c r="J12">
        <v>13.8</v>
      </c>
      <c r="K12">
        <v>57</v>
      </c>
      <c r="L12">
        <v>-7</v>
      </c>
    </row>
    <row r="13" spans="1:12" x14ac:dyDescent="0.25">
      <c r="A13" t="s">
        <v>45</v>
      </c>
      <c r="B13" s="1" t="s">
        <v>86</v>
      </c>
      <c r="C13" s="1">
        <v>57</v>
      </c>
      <c r="D13" s="1">
        <v>492</v>
      </c>
      <c r="E13" s="1">
        <v>59</v>
      </c>
      <c r="F13" s="1">
        <v>62</v>
      </c>
      <c r="G13" s="1">
        <v>435</v>
      </c>
      <c r="H13" s="1">
        <v>713</v>
      </c>
      <c r="I13" s="1">
        <v>278</v>
      </c>
      <c r="J13" s="1">
        <v>24.8</v>
      </c>
      <c r="K13">
        <v>68</v>
      </c>
      <c r="L13">
        <v>-34</v>
      </c>
    </row>
    <row r="14" spans="1:12" x14ac:dyDescent="0.25">
      <c r="A14" t="s">
        <v>44</v>
      </c>
      <c r="B14" s="1" t="s">
        <v>87</v>
      </c>
      <c r="C14" s="1">
        <v>76</v>
      </c>
      <c r="D14" s="1">
        <v>945</v>
      </c>
      <c r="E14" s="1">
        <v>53</v>
      </c>
      <c r="F14" s="1">
        <v>71</v>
      </c>
      <c r="G14" s="1">
        <v>526</v>
      </c>
      <c r="H14" s="1">
        <v>625</v>
      </c>
      <c r="I14" s="1">
        <v>99</v>
      </c>
      <c r="J14" s="1">
        <v>-19.100000000000001</v>
      </c>
      <c r="K14">
        <v>2</v>
      </c>
      <c r="L14">
        <v>17</v>
      </c>
    </row>
    <row r="15" spans="1:12" x14ac:dyDescent="0.25">
      <c r="A15" t="s">
        <v>88</v>
      </c>
    </row>
    <row r="16" spans="1:12" x14ac:dyDescent="0.25">
      <c r="A16" s="76" t="s">
        <v>52</v>
      </c>
      <c r="B16" t="s">
        <v>139</v>
      </c>
    </row>
    <row r="17" spans="1:16" x14ac:dyDescent="0.25">
      <c r="A17" s="76" t="s">
        <v>54</v>
      </c>
      <c r="B17" t="s">
        <v>139</v>
      </c>
    </row>
    <row r="18" spans="1:16" x14ac:dyDescent="0.25">
      <c r="A18" s="76" t="s">
        <v>56</v>
      </c>
      <c r="B18" t="s">
        <v>139</v>
      </c>
    </row>
    <row r="19" spans="1:16" x14ac:dyDescent="0.25">
      <c r="A19" s="76" t="s">
        <v>58</v>
      </c>
      <c r="B19" t="s">
        <v>139</v>
      </c>
    </row>
    <row r="20" spans="1:16" x14ac:dyDescent="0.25">
      <c r="A20" s="76" t="s">
        <v>60</v>
      </c>
      <c r="B20" t="s">
        <v>139</v>
      </c>
    </row>
    <row r="21" spans="1:16" x14ac:dyDescent="0.25">
      <c r="A21" s="76" t="s">
        <v>62</v>
      </c>
      <c r="B21" t="s">
        <v>139</v>
      </c>
    </row>
    <row r="22" spans="1:16" ht="129" customHeight="1" x14ac:dyDescent="0.25">
      <c r="B22" s="2"/>
      <c r="C22" s="2"/>
      <c r="D22" s="2"/>
      <c r="E22" s="2"/>
      <c r="F22" s="2"/>
    </row>
    <row r="25" spans="1:16" ht="71.25" customHeight="1" x14ac:dyDescent="0.25">
      <c r="I25" s="93"/>
      <c r="J25" s="101"/>
      <c r="K25" s="101"/>
      <c r="L25" s="101"/>
      <c r="M25" s="101"/>
      <c r="N25" s="101"/>
      <c r="O25" s="101"/>
      <c r="P25" s="101"/>
    </row>
    <row r="26" spans="1:16" ht="15" customHeight="1" x14ac:dyDescent="0.25">
      <c r="I26" s="101"/>
      <c r="J26" s="101"/>
      <c r="K26" s="101"/>
      <c r="L26" s="101"/>
      <c r="M26" s="101"/>
      <c r="N26" s="101"/>
      <c r="O26" s="101"/>
      <c r="P26" s="101"/>
    </row>
    <row r="27" spans="1:16" ht="15" customHeight="1" x14ac:dyDescent="0.25">
      <c r="I27" s="101"/>
      <c r="J27" s="101"/>
      <c r="K27" s="101"/>
      <c r="L27" s="101"/>
      <c r="M27" s="101"/>
      <c r="N27" s="101"/>
      <c r="O27" s="101"/>
      <c r="P27" s="101"/>
    </row>
    <row r="28" spans="1:16" ht="15" customHeight="1" x14ac:dyDescent="0.25">
      <c r="I28" s="101"/>
      <c r="J28" s="101"/>
      <c r="K28" s="101"/>
      <c r="L28" s="101"/>
      <c r="M28" s="101"/>
      <c r="N28" s="101"/>
      <c r="O28" s="101"/>
      <c r="P28" s="101"/>
    </row>
    <row r="29" spans="1:16" x14ac:dyDescent="0.25">
      <c r="I29" s="101"/>
      <c r="J29" s="101"/>
      <c r="K29" s="101"/>
      <c r="L29" s="101"/>
      <c r="M29" s="101"/>
      <c r="N29" s="101"/>
      <c r="O29" s="101"/>
      <c r="P29" s="101"/>
    </row>
    <row r="30" spans="1:16" x14ac:dyDescent="0.25">
      <c r="I30" s="101"/>
      <c r="J30" s="101"/>
      <c r="K30" s="101"/>
      <c r="L30" s="101"/>
      <c r="M30" s="101"/>
      <c r="N30" s="101"/>
      <c r="O30" s="101"/>
      <c r="P30" s="101"/>
    </row>
    <row r="31" spans="1:16" x14ac:dyDescent="0.25">
      <c r="I31" s="101"/>
      <c r="J31" s="101"/>
      <c r="K31" s="101"/>
      <c r="L31" s="101"/>
      <c r="M31" s="101"/>
      <c r="N31" s="101"/>
      <c r="O31" s="101"/>
      <c r="P31" s="101"/>
    </row>
    <row r="32" spans="1:16" x14ac:dyDescent="0.25">
      <c r="I32" s="101"/>
      <c r="J32" s="101"/>
      <c r="K32" s="101"/>
      <c r="L32" s="101"/>
      <c r="M32" s="101"/>
      <c r="N32" s="101"/>
      <c r="O32" s="101"/>
      <c r="P32" s="101"/>
    </row>
    <row r="33" spans="9:16" x14ac:dyDescent="0.25">
      <c r="I33" s="101"/>
      <c r="J33" s="101"/>
      <c r="K33" s="101"/>
      <c r="L33" s="101"/>
      <c r="M33" s="101"/>
      <c r="N33" s="101"/>
      <c r="O33" s="101"/>
      <c r="P33" s="101"/>
    </row>
  </sheetData>
  <mergeCells count="1">
    <mergeCell ref="I25:P3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EXPLORING a SPREADSHEET</vt:lpstr>
      <vt:lpstr>CASE STUDY CAR SEATS</vt:lpstr>
      <vt:lpstr>PRINCIPLES of KINETICS</vt:lpstr>
      <vt:lpstr>KINETICS GRAPHED</vt:lpstr>
      <vt:lpstr>MORE CALCULATIONS WITH KE</vt:lpstr>
      <vt:lpstr>CAREERS</vt:lpstr>
      <vt:lpstr>COASTER</vt:lpstr>
      <vt:lpstr>ORIGINAL DATA CAR SEATS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rguilford</dc:creator>
  <cp:lastModifiedBy>rguilford</cp:lastModifiedBy>
  <cp:lastPrinted>2018-11-02T12:51:41Z</cp:lastPrinted>
  <dcterms:created xsi:type="dcterms:W3CDTF">2018-10-19T12:22:31Z</dcterms:created>
  <dcterms:modified xsi:type="dcterms:W3CDTF">2018-11-02T12:53:08Z</dcterms:modified>
</cp:coreProperties>
</file>